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4\10. Octubre 2024\"/>
    </mc:Choice>
  </mc:AlternateContent>
  <xr:revisionPtr revIDLastSave="0" documentId="13_ncr:1_{BB57C41D-3CD9-4566-9BDF-1A6A024E112A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B173" i="2"/>
  <c r="B174" i="2" s="1"/>
  <c r="C172" i="2"/>
  <c r="C171" i="2"/>
  <c r="C170" i="2"/>
  <c r="C169" i="2"/>
  <c r="C168" i="2"/>
  <c r="C167" i="2"/>
  <c r="C166" i="2"/>
  <c r="C165" i="2"/>
  <c r="C164" i="2"/>
  <c r="C163" i="2"/>
  <c r="B187" i="2"/>
  <c r="B188" i="2" s="1"/>
  <c r="C186" i="2"/>
  <c r="C185" i="2"/>
  <c r="C184" i="2"/>
  <c r="C183" i="2"/>
  <c r="C182" i="2"/>
  <c r="C181" i="2"/>
  <c r="C180" i="2"/>
  <c r="C179" i="2"/>
  <c r="C178" i="2"/>
  <c r="C177" i="2"/>
  <c r="C191" i="2"/>
  <c r="C192" i="2"/>
  <c r="C193" i="2"/>
  <c r="C194" i="2"/>
  <c r="C195" i="2"/>
  <c r="C196" i="2"/>
  <c r="C197" i="2"/>
  <c r="C198" i="2"/>
  <c r="C199" i="2"/>
  <c r="C200" i="2"/>
  <c r="B201" i="2"/>
  <c r="B202" i="2" s="1"/>
  <c r="B61" i="1"/>
  <c r="B60" i="1"/>
  <c r="D59" i="1"/>
  <c r="D58" i="1"/>
  <c r="D57" i="1"/>
  <c r="D56" i="1"/>
  <c r="D55" i="1"/>
  <c r="D54" i="1"/>
  <c r="D53" i="1"/>
  <c r="D52" i="1"/>
  <c r="D51" i="1"/>
  <c r="D50" i="1"/>
  <c r="B34" i="2"/>
  <c r="B33" i="2"/>
  <c r="C32" i="2"/>
  <c r="C31" i="2"/>
  <c r="C30" i="2"/>
  <c r="C29" i="2"/>
  <c r="C28" i="2"/>
  <c r="C27" i="2"/>
  <c r="C26" i="2"/>
  <c r="C25" i="2"/>
  <c r="C24" i="2"/>
  <c r="C23" i="2"/>
  <c r="C22" i="2"/>
  <c r="C173" i="2" l="1"/>
  <c r="C174" i="2" s="1"/>
  <c r="C187" i="2"/>
  <c r="C188" i="2" s="1"/>
  <c r="C201" i="2"/>
  <c r="C202" i="2" s="1"/>
  <c r="D61" i="1"/>
  <c r="D60" i="1"/>
  <c r="C34" i="2"/>
  <c r="C33" i="2"/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88" i="1"/>
  <c r="B229" i="2" l="1"/>
  <c r="B230" i="2" s="1"/>
  <c r="C228" i="2"/>
  <c r="C227" i="2"/>
  <c r="C226" i="2"/>
  <c r="C225" i="2"/>
  <c r="C224" i="2"/>
  <c r="C223" i="2"/>
  <c r="C222" i="2"/>
  <c r="C221" i="2"/>
  <c r="C220" i="2"/>
  <c r="C219" i="2"/>
  <c r="B159" i="2"/>
  <c r="B160" i="2" s="1"/>
  <c r="C158" i="2"/>
  <c r="C157" i="2"/>
  <c r="C156" i="2"/>
  <c r="C155" i="2"/>
  <c r="C154" i="2"/>
  <c r="C153" i="2"/>
  <c r="C152" i="2"/>
  <c r="C151" i="2"/>
  <c r="C150" i="2"/>
  <c r="C149" i="2"/>
  <c r="B131" i="2"/>
  <c r="B132" i="2" s="1"/>
  <c r="C130" i="2"/>
  <c r="C129" i="2"/>
  <c r="C128" i="2"/>
  <c r="C127" i="2"/>
  <c r="C126" i="2"/>
  <c r="C125" i="2"/>
  <c r="C124" i="2"/>
  <c r="C123" i="2"/>
  <c r="C122" i="2"/>
  <c r="C121" i="2"/>
  <c r="C229" i="2" l="1"/>
  <c r="C230" i="2" s="1"/>
  <c r="C159" i="2"/>
  <c r="C160" i="2" s="1"/>
  <c r="C131" i="2"/>
  <c r="C132" i="2" s="1"/>
  <c r="B103" i="2"/>
  <c r="B104" i="2" s="1"/>
  <c r="C102" i="2"/>
  <c r="C101" i="2"/>
  <c r="C100" i="2"/>
  <c r="C99" i="2"/>
  <c r="C98" i="2"/>
  <c r="C97" i="2"/>
  <c r="C96" i="2"/>
  <c r="C95" i="2"/>
  <c r="C94" i="2"/>
  <c r="C93" i="2"/>
  <c r="C103" i="2" l="1"/>
  <c r="C104" i="2" s="1"/>
  <c r="B257" i="2" l="1"/>
  <c r="B258" i="2" s="1"/>
  <c r="C256" i="2"/>
  <c r="C255" i="2"/>
  <c r="C254" i="2"/>
  <c r="C253" i="2"/>
  <c r="C252" i="2"/>
  <c r="C251" i="2"/>
  <c r="C250" i="2"/>
  <c r="C249" i="2"/>
  <c r="C248" i="2"/>
  <c r="C247" i="2"/>
  <c r="B47" i="2"/>
  <c r="B48" i="2" s="1"/>
  <c r="C46" i="2"/>
  <c r="C45" i="2"/>
  <c r="C44" i="2"/>
  <c r="C43" i="2"/>
  <c r="C42" i="2"/>
  <c r="C41" i="2"/>
  <c r="C40" i="2"/>
  <c r="C39" i="2"/>
  <c r="C38" i="2"/>
  <c r="C37" i="2"/>
  <c r="B75" i="2"/>
  <c r="B76" i="2" s="1"/>
  <c r="C257" i="2" l="1"/>
  <c r="C258" i="2" s="1"/>
  <c r="C47" i="2"/>
  <c r="C48" i="2" s="1"/>
  <c r="B145" i="2"/>
  <c r="B146" i="2" s="1"/>
  <c r="C144" i="2"/>
  <c r="C143" i="2"/>
  <c r="C142" i="2"/>
  <c r="C141" i="2"/>
  <c r="C140" i="2"/>
  <c r="C139" i="2"/>
  <c r="C138" i="2"/>
  <c r="C137" i="2"/>
  <c r="C136" i="2"/>
  <c r="C135" i="2"/>
  <c r="B215" i="2"/>
  <c r="B216" i="2" s="1"/>
  <c r="C214" i="2"/>
  <c r="C213" i="2"/>
  <c r="C212" i="2"/>
  <c r="C211" i="2"/>
  <c r="C210" i="2"/>
  <c r="C209" i="2"/>
  <c r="C208" i="2"/>
  <c r="C207" i="2"/>
  <c r="C206" i="2"/>
  <c r="C205" i="2"/>
  <c r="C74" i="2"/>
  <c r="C73" i="2"/>
  <c r="C72" i="2"/>
  <c r="C71" i="2"/>
  <c r="C70" i="2"/>
  <c r="C69" i="2"/>
  <c r="C68" i="2"/>
  <c r="C67" i="2"/>
  <c r="C66" i="2"/>
  <c r="C65" i="2"/>
  <c r="C215" i="2" l="1"/>
  <c r="C216" i="2" s="1"/>
  <c r="C75" i="2"/>
  <c r="C76" i="2" s="1"/>
  <c r="C145" i="2"/>
  <c r="C146" i="2" s="1"/>
  <c r="B61" i="2" l="1"/>
  <c r="B62" i="2" s="1"/>
  <c r="C60" i="2"/>
  <c r="C59" i="2"/>
  <c r="C58" i="2"/>
  <c r="C57" i="2"/>
  <c r="C56" i="2"/>
  <c r="C55" i="2"/>
  <c r="C54" i="2"/>
  <c r="C53" i="2"/>
  <c r="C52" i="2"/>
  <c r="C51" i="2"/>
  <c r="B117" i="2"/>
  <c r="B118" i="2" s="1"/>
  <c r="C116" i="2"/>
  <c r="C115" i="2"/>
  <c r="C114" i="2"/>
  <c r="C113" i="2"/>
  <c r="C112" i="2"/>
  <c r="C111" i="2"/>
  <c r="C110" i="2"/>
  <c r="C109" i="2"/>
  <c r="C108" i="2"/>
  <c r="C107" i="2"/>
  <c r="B243" i="2"/>
  <c r="B244" i="2" s="1"/>
  <c r="C242" i="2"/>
  <c r="C241" i="2"/>
  <c r="C240" i="2"/>
  <c r="C239" i="2"/>
  <c r="C238" i="2"/>
  <c r="C237" i="2"/>
  <c r="C236" i="2"/>
  <c r="C235" i="2"/>
  <c r="C234" i="2"/>
  <c r="C233" i="2"/>
  <c r="C80" i="2"/>
  <c r="C81" i="2"/>
  <c r="C82" i="2"/>
  <c r="C83" i="2"/>
  <c r="C84" i="2"/>
  <c r="C85" i="2"/>
  <c r="C86" i="2"/>
  <c r="C87" i="2"/>
  <c r="C88" i="2"/>
  <c r="C79" i="2"/>
  <c r="C117" i="2" l="1"/>
  <c r="C118" i="2" s="1"/>
  <c r="C61" i="2"/>
  <c r="C62" i="2" s="1"/>
  <c r="C89" i="2"/>
  <c r="C243" i="2"/>
  <c r="C244" i="2" s="1"/>
  <c r="B89" i="2"/>
  <c r="B90" i="2" s="1"/>
  <c r="E30" i="1"/>
  <c r="C90" i="2" l="1"/>
  <c r="D86" i="1"/>
  <c r="E13" i="1" l="1"/>
  <c r="E7" i="1"/>
  <c r="E16" i="1"/>
  <c r="E15" i="1"/>
  <c r="E17" i="1" l="1"/>
  <c r="D31" i="1"/>
  <c r="D32" i="1" s="1"/>
  <c r="B47" i="1" l="1"/>
  <c r="B89" i="1" l="1"/>
  <c r="D87" i="1"/>
  <c r="D85" i="1"/>
  <c r="D84" i="1"/>
  <c r="D83" i="1"/>
  <c r="D82" i="1"/>
  <c r="D81" i="1"/>
  <c r="D80" i="1"/>
  <c r="D79" i="1"/>
  <c r="D78" i="1"/>
  <c r="D88" i="1" l="1"/>
  <c r="D89" i="1"/>
  <c r="E14" i="1" l="1"/>
  <c r="E12" i="1"/>
  <c r="E11" i="1"/>
  <c r="E10" i="1"/>
  <c r="E9" i="1"/>
  <c r="E18" i="1" s="1"/>
  <c r="E8" i="1"/>
  <c r="B46" i="1"/>
  <c r="D71" i="1"/>
  <c r="D70" i="1"/>
  <c r="D64" i="1" l="1"/>
  <c r="E29" i="1" l="1"/>
  <c r="E28" i="1"/>
  <c r="E27" i="1"/>
  <c r="E26" i="1"/>
  <c r="E25" i="1"/>
  <c r="E24" i="1"/>
  <c r="E23" i="1"/>
  <c r="E22" i="1"/>
  <c r="E21" i="1"/>
  <c r="E31" i="1" l="1"/>
  <c r="E32" i="1" s="1"/>
  <c r="D73" i="1"/>
  <c r="D72" i="1"/>
  <c r="D69" i="1"/>
  <c r="D68" i="1"/>
  <c r="D67" i="1"/>
  <c r="D66" i="1"/>
  <c r="D65" i="1"/>
  <c r="D75" i="1" l="1"/>
  <c r="D45" i="1"/>
  <c r="D44" i="1"/>
  <c r="D43" i="1"/>
  <c r="D42" i="1"/>
  <c r="D41" i="1"/>
  <c r="D40" i="1"/>
  <c r="D39" i="1"/>
  <c r="D38" i="1"/>
  <c r="D37" i="1"/>
  <c r="D36" i="1"/>
  <c r="D35" i="1"/>
  <c r="D47" i="1" l="1"/>
  <c r="D46" i="1"/>
  <c r="B31" i="1" l="1"/>
  <c r="B75" i="1" l="1"/>
  <c r="D74" i="1"/>
  <c r="B74" i="1"/>
  <c r="D18" i="1"/>
  <c r="B18" i="1"/>
  <c r="D17" i="1"/>
  <c r="B17" i="1"/>
  <c r="B32" i="1"/>
</calcChain>
</file>

<file path=xl/sharedStrings.xml><?xml version="1.0" encoding="utf-8"?>
<sst xmlns="http://schemas.openxmlformats.org/spreadsheetml/2006/main" count="353" uniqueCount="41">
  <si>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</si>
  <si>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</si>
  <si>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</si>
  <si>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</si>
  <si>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</si>
  <si>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</si>
  <si>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</si>
  <si>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</si>
  <si>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</si>
  <si>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</si>
  <si>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</si>
  <si>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</si>
  <si>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</si>
  <si>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</si>
  <si>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</si>
  <si>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</si>
  <si>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</si>
  <si>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</si>
  <si>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</si>
  <si>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</si>
  <si>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</si>
  <si>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</si>
  <si>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</si>
  <si>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</si>
  <si>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</si>
  <si>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</si>
  <si>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</si>
  <si>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COPA AIRLINES</t>
  </si>
  <si>
    <t>AEROMEXICO</t>
  </si>
  <si>
    <t>VOLARIS MEXICO</t>
  </si>
  <si>
    <t>LUFTHANSA</t>
  </si>
  <si>
    <t>JETBLUE</t>
  </si>
  <si>
    <t>EMIRATES</t>
  </si>
  <si>
    <t>AIR CANADA</t>
  </si>
  <si>
    <t>ARAJET</t>
  </si>
  <si>
    <t>JETSMART</t>
  </si>
  <si>
    <t>JETSMART PERÚ</t>
  </si>
  <si>
    <t>JETSMART CHILE</t>
  </si>
  <si>
    <t>CUMPLIMIENTO AEROCOMERCIAL POR CAUSAS
OCTUBRE 2024</t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</si>
  <si>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8"/>
        <color theme="1"/>
        <rFont val="Calibri"/>
        <family val="2"/>
        <scheme val="minor"/>
      </rPr>
      <t xml:space="preserve">
* La aerolinea AIRES no presento reporte de cumplimiento del mes octubre 2024.</t>
    </r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</si>
  <si>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8"/>
        <color theme="1"/>
        <rFont val="Calibri"/>
        <family val="2"/>
        <scheme val="minor"/>
      </rPr>
      <t>* Las aerolineas AIR EUROPA, AEROLINEAS ARGENTINAS, AVIOR AIRLINES, LATAM (LAN PERU, LAN ECUADOR, LAN CHILE) No presentaron reporte de cumplimiento del mes de octubre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</si>
</sst>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3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4" xfId="0" applyFont="1" applyFill="1" applyBorder="1"/>
    <xf numFmtId="0" fontId="0" fillId="0" borderId="3" xfId="0" applyBorder="1" applyAlignment="1">
      <alignment horizontal="left" indent="2"/>
    </xf>
    <xf numFmtId="0" fontId="0" fillId="0" borderId="4" xfId="0" applyBorder="1"/>
    <xf numFmtId="0" fontId="0" fillId="0" borderId="5" xfId="0" applyBorder="1" applyAlignment="1">
      <alignment horizontal="left" indent="2"/>
    </xf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164" fontId="0" fillId="0" borderId="5" xfId="1" applyNumberFormat="1" applyFont="1" applyBorder="1" applyAlignment="1">
      <alignment horizontal="left"/>
    </xf>
    <xf numFmtId="10" fontId="0" fillId="0" borderId="6" xfId="1" applyNumberFormat="1" applyFont="1" applyBorder="1"/>
    <xf numFmtId="10" fontId="0" fillId="5" borderId="7" xfId="1" applyNumberFormat="1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4" xfId="0" applyFont="1" applyBorder="1"/>
    <xf numFmtId="0" fontId="2" fillId="0" borderId="7" xfId="0" applyFont="1" applyBorder="1"/>
    <xf numFmtId="10" fontId="0" fillId="0" borderId="0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4" fontId="0" fillId="0" borderId="3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0" fontId="0" fillId="0" borderId="6" xfId="1" applyNumberFormat="1" applyFont="1" applyFill="1" applyBorder="1"/>
    <xf numFmtId="10" fontId="0" fillId="0" borderId="9" xfId="1" applyNumberFormat="1" applyFont="1" applyFill="1" applyBorder="1"/>
    <xf numFmtId="164" fontId="0" fillId="0" borderId="3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0" xfId="0" applyFont="1" applyBorder="1" applyAlignment="1">
      <alignment horizontal="center"/>
    </xf>
    <xf numFmtId="0" fontId="0" fillId="0" borderId="3" xfId="0" applyBorder="1"/>
    <xf numFmtId="0" fontId="6" fillId="0" borderId="6" xfId="0" applyFont="1" applyBorder="1" applyAlignment="1">
      <alignment horizontal="left"/>
    </xf>
    <xf numFmtId="10" fontId="0" fillId="0" borderId="3" xfId="1" applyNumberFormat="1" applyFont="1" applyBorder="1"/>
    <xf numFmtId="10" fontId="0" fillId="5" borderId="4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2" fillId="0" borderId="14" xfId="0" applyFont="1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0" fontId="5" fillId="0" borderId="6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42578125" style="20" customWidth="1"/>
    <col min="8" max="8" width="11.5703125" style="33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61" t="s">
        <v>38</v>
      </c>
      <c r="B1" s="62"/>
      <c r="C1" s="62"/>
      <c r="D1" s="62"/>
      <c r="E1" s="62"/>
      <c r="F1" s="39"/>
    </row>
    <row r="2" spans="1:7" x14ac:dyDescent="0.25">
      <c r="A2" s="1"/>
      <c r="B2" s="2"/>
      <c r="C2" s="2"/>
      <c r="D2" s="2"/>
      <c r="E2" s="38"/>
    </row>
    <row r="3" spans="1:7" ht="28.5" customHeight="1" x14ac:dyDescent="0.25">
      <c r="A3" s="63" t="s">
        <v>0</v>
      </c>
      <c r="B3" s="63"/>
      <c r="C3" s="63"/>
      <c r="D3" s="63"/>
      <c r="E3" s="64"/>
    </row>
    <row r="4" spans="1:7" ht="51.75" customHeight="1" thickBot="1" x14ac:dyDescent="0.3">
      <c r="A4" s="65" t="s">
        <v>39</v>
      </c>
      <c r="B4" s="65"/>
      <c r="C4" s="65"/>
      <c r="D4" s="65"/>
      <c r="E4" s="66"/>
      <c r="F4" s="39"/>
    </row>
    <row r="5" spans="1:7" ht="24" customHeight="1" thickBot="1" x14ac:dyDescent="0.3">
      <c r="A5" s="51"/>
      <c r="B5" s="51"/>
      <c r="C5" s="51"/>
      <c r="D5" s="51"/>
      <c r="E5" s="51"/>
      <c r="F5" s="46"/>
    </row>
    <row r="6" spans="1:7" x14ac:dyDescent="0.25">
      <c r="A6" s="57" t="s">
        <v>7</v>
      </c>
      <c r="B6" s="53" t="s">
        <v>1</v>
      </c>
      <c r="C6" s="53" t="s">
        <v>2</v>
      </c>
      <c r="D6" s="53" t="s">
        <v>3</v>
      </c>
      <c r="E6" s="54" t="s">
        <v>18</v>
      </c>
    </row>
    <row r="7" spans="1:7" x14ac:dyDescent="0.25">
      <c r="A7" s="58"/>
      <c r="B7" s="17">
        <v>133</v>
      </c>
      <c r="C7" s="17">
        <v>0</v>
      </c>
      <c r="D7" s="17">
        <v>503</v>
      </c>
      <c r="E7" s="52">
        <f>+D7+C7+B7</f>
        <v>636</v>
      </c>
    </row>
    <row r="8" spans="1:7" x14ac:dyDescent="0.25">
      <c r="A8" s="3" t="s">
        <v>5</v>
      </c>
      <c r="B8" s="4">
        <v>0</v>
      </c>
      <c r="C8" s="4">
        <v>0</v>
      </c>
      <c r="D8" s="4">
        <v>0</v>
      </c>
      <c r="E8" s="5">
        <f t="shared" ref="E8:E14" si="0">+D8+C8+B8</f>
        <v>0</v>
      </c>
      <c r="G8" s="50"/>
    </row>
    <row r="9" spans="1:7" x14ac:dyDescent="0.25">
      <c r="A9" s="6" t="s">
        <v>6</v>
      </c>
      <c r="B9">
        <v>0</v>
      </c>
      <c r="C9">
        <v>0</v>
      </c>
      <c r="D9">
        <v>0</v>
      </c>
      <c r="E9" s="7">
        <f t="shared" si="0"/>
        <v>0</v>
      </c>
    </row>
    <row r="10" spans="1:7" x14ac:dyDescent="0.25">
      <c r="A10" s="6" t="s">
        <v>11</v>
      </c>
      <c r="B10">
        <v>0</v>
      </c>
      <c r="C10">
        <v>0</v>
      </c>
      <c r="D10">
        <v>0</v>
      </c>
      <c r="E10" s="7">
        <f t="shared" si="0"/>
        <v>0</v>
      </c>
    </row>
    <row r="11" spans="1:7" x14ac:dyDescent="0.25">
      <c r="A11" s="3" t="s">
        <v>10</v>
      </c>
      <c r="B11" s="4">
        <v>0</v>
      </c>
      <c r="C11" s="4">
        <v>0</v>
      </c>
      <c r="D11" s="4">
        <v>0</v>
      </c>
      <c r="E11" s="5">
        <f t="shared" si="0"/>
        <v>0</v>
      </c>
    </row>
    <row r="12" spans="1:7" x14ac:dyDescent="0.25">
      <c r="A12" s="6" t="s">
        <v>11</v>
      </c>
      <c r="B12">
        <v>0</v>
      </c>
      <c r="C12">
        <v>0</v>
      </c>
      <c r="D12">
        <v>0</v>
      </c>
      <c r="E12" s="7">
        <f t="shared" si="0"/>
        <v>0</v>
      </c>
    </row>
    <row r="13" spans="1:7" ht="15" customHeight="1" x14ac:dyDescent="0.25">
      <c r="A13" s="3" t="s">
        <v>13</v>
      </c>
      <c r="B13" s="4">
        <v>98</v>
      </c>
      <c r="C13" s="4">
        <v>0</v>
      </c>
      <c r="D13" s="4">
        <v>283</v>
      </c>
      <c r="E13" s="5">
        <f>+D13+C13+B13</f>
        <v>381</v>
      </c>
    </row>
    <row r="14" spans="1:7" ht="15" customHeight="1" x14ac:dyDescent="0.25">
      <c r="A14" s="3" t="s">
        <v>15</v>
      </c>
      <c r="B14" s="4">
        <v>35</v>
      </c>
      <c r="C14" s="4">
        <v>0</v>
      </c>
      <c r="D14" s="4">
        <v>220</v>
      </c>
      <c r="E14" s="5">
        <f t="shared" si="0"/>
        <v>255</v>
      </c>
    </row>
    <row r="15" spans="1:7" x14ac:dyDescent="0.25">
      <c r="A15" s="6" t="s">
        <v>6</v>
      </c>
      <c r="B15">
        <v>25</v>
      </c>
      <c r="C15">
        <v>0</v>
      </c>
      <c r="D15">
        <v>177</v>
      </c>
      <c r="E15" s="7">
        <f>+B15+C15+D15</f>
        <v>202</v>
      </c>
    </row>
    <row r="16" spans="1:7" ht="15.75" thickBot="1" x14ac:dyDescent="0.3">
      <c r="A16" s="8" t="s">
        <v>11</v>
      </c>
      <c r="B16" s="9">
        <v>10</v>
      </c>
      <c r="C16" s="9">
        <v>0</v>
      </c>
      <c r="D16" s="9">
        <v>43</v>
      </c>
      <c r="E16" s="10">
        <f>+B16+C16+D16</f>
        <v>53</v>
      </c>
    </row>
    <row r="17" spans="1:8" x14ac:dyDescent="0.25">
      <c r="A17" s="11" t="s">
        <v>16</v>
      </c>
      <c r="B17" s="12">
        <f>+B13/B7</f>
        <v>0.73684210526315785</v>
      </c>
      <c r="C17" s="12">
        <v>0</v>
      </c>
      <c r="D17" s="12">
        <f>+D13/D7</f>
        <v>0.562624254473161</v>
      </c>
      <c r="E17" s="13">
        <f>+E13/E7</f>
        <v>0.59905660377358494</v>
      </c>
    </row>
    <row r="18" spans="1:8" ht="15.75" thickBot="1" x14ac:dyDescent="0.3">
      <c r="A18" s="14" t="s">
        <v>4</v>
      </c>
      <c r="B18" s="15">
        <f>+B13/(B7-B9-B15)</f>
        <v>0.90740740740740744</v>
      </c>
      <c r="C18" s="15">
        <v>0</v>
      </c>
      <c r="D18" s="15">
        <f>+D13/(D7-D9-D15)</f>
        <v>0.86809815950920244</v>
      </c>
      <c r="E18" s="16">
        <f>+E13/(E7-E9-E15)</f>
        <v>0.87788018433179726</v>
      </c>
      <c r="G18"/>
    </row>
    <row r="19" spans="1:8" ht="15.75" thickBot="1" x14ac:dyDescent="0.3">
      <c r="A19" s="40"/>
      <c r="B19" s="37"/>
      <c r="C19" s="40"/>
      <c r="D19" s="37"/>
      <c r="E19" s="37"/>
      <c r="G19"/>
    </row>
    <row r="20" spans="1:8" ht="15" customHeight="1" x14ac:dyDescent="0.25">
      <c r="A20" s="57" t="s">
        <v>9</v>
      </c>
      <c r="B20" s="53" t="s">
        <v>1</v>
      </c>
      <c r="C20" s="53" t="s">
        <v>2</v>
      </c>
      <c r="D20" s="53" t="s">
        <v>3</v>
      </c>
      <c r="E20" s="54" t="s">
        <v>18</v>
      </c>
      <c r="G20"/>
    </row>
    <row r="21" spans="1:8" ht="15" customHeight="1" x14ac:dyDescent="0.25">
      <c r="A21" s="58"/>
      <c r="B21" s="17">
        <v>944</v>
      </c>
      <c r="C21" s="17">
        <v>0</v>
      </c>
      <c r="D21" s="17">
        <v>5070</v>
      </c>
      <c r="E21" s="52">
        <f>+B21+C21+D21</f>
        <v>6014</v>
      </c>
      <c r="F21" s="19"/>
      <c r="G21"/>
      <c r="H21" s="35"/>
    </row>
    <row r="22" spans="1:8" x14ac:dyDescent="0.25">
      <c r="A22" s="3" t="s">
        <v>5</v>
      </c>
      <c r="B22" s="4">
        <v>7</v>
      </c>
      <c r="C22" s="4">
        <v>0</v>
      </c>
      <c r="D22" s="4">
        <v>37</v>
      </c>
      <c r="E22" s="5">
        <f>+B22+C22+D22</f>
        <v>44</v>
      </c>
      <c r="G22"/>
      <c r="H22" s="35"/>
    </row>
    <row r="23" spans="1:8" ht="15" customHeight="1" x14ac:dyDescent="0.25">
      <c r="A23" s="6" t="s">
        <v>8</v>
      </c>
      <c r="B23">
        <v>0</v>
      </c>
      <c r="C23">
        <v>0</v>
      </c>
      <c r="D23">
        <v>0</v>
      </c>
      <c r="E23" s="7">
        <f t="shared" ref="E23:E28" si="1">+D23+C23+B23</f>
        <v>0</v>
      </c>
      <c r="G23"/>
      <c r="H23" s="34"/>
    </row>
    <row r="24" spans="1:8" ht="15" customHeight="1" x14ac:dyDescent="0.25">
      <c r="A24" s="3" t="s">
        <v>10</v>
      </c>
      <c r="B24" s="4">
        <v>26</v>
      </c>
      <c r="C24" s="4">
        <v>0</v>
      </c>
      <c r="D24" s="4">
        <v>730</v>
      </c>
      <c r="E24" s="5">
        <f t="shared" si="1"/>
        <v>756</v>
      </c>
    </row>
    <row r="25" spans="1:8" x14ac:dyDescent="0.25">
      <c r="A25" s="6" t="s">
        <v>6</v>
      </c>
      <c r="B25">
        <v>2</v>
      </c>
      <c r="C25">
        <v>0</v>
      </c>
      <c r="D25">
        <v>193</v>
      </c>
      <c r="E25" s="7">
        <f t="shared" si="1"/>
        <v>195</v>
      </c>
    </row>
    <row r="26" spans="1:8" x14ac:dyDescent="0.25">
      <c r="A26" s="6" t="s">
        <v>11</v>
      </c>
      <c r="B26">
        <v>24</v>
      </c>
      <c r="C26">
        <v>0</v>
      </c>
      <c r="D26">
        <v>537</v>
      </c>
      <c r="E26" s="7">
        <f t="shared" si="1"/>
        <v>561</v>
      </c>
    </row>
    <row r="27" spans="1:8" x14ac:dyDescent="0.25">
      <c r="A27" s="3" t="s">
        <v>13</v>
      </c>
      <c r="B27" s="4">
        <v>741</v>
      </c>
      <c r="C27" s="4">
        <v>0</v>
      </c>
      <c r="D27" s="4">
        <v>3449</v>
      </c>
      <c r="E27" s="5">
        <f t="shared" si="1"/>
        <v>4190</v>
      </c>
    </row>
    <row r="28" spans="1:8" x14ac:dyDescent="0.25">
      <c r="A28" s="3" t="s">
        <v>15</v>
      </c>
      <c r="B28" s="4">
        <v>170</v>
      </c>
      <c r="C28" s="4">
        <v>0</v>
      </c>
      <c r="D28" s="4">
        <v>854</v>
      </c>
      <c r="E28" s="5">
        <f t="shared" si="1"/>
        <v>1024</v>
      </c>
    </row>
    <row r="29" spans="1:8" x14ac:dyDescent="0.25">
      <c r="A29" s="6" t="s">
        <v>6</v>
      </c>
      <c r="B29">
        <v>98</v>
      </c>
      <c r="C29">
        <v>0</v>
      </c>
      <c r="D29">
        <v>525</v>
      </c>
      <c r="E29" s="7">
        <f>+B29+D29+C29</f>
        <v>623</v>
      </c>
    </row>
    <row r="30" spans="1:8" ht="15.75" thickBot="1" x14ac:dyDescent="0.3">
      <c r="A30" s="8" t="s">
        <v>11</v>
      </c>
      <c r="B30" s="9">
        <v>72</v>
      </c>
      <c r="C30" s="9">
        <v>0</v>
      </c>
      <c r="D30" s="9">
        <v>329</v>
      </c>
      <c r="E30" s="10">
        <f>+D30+C30+B30</f>
        <v>401</v>
      </c>
    </row>
    <row r="31" spans="1:8" x14ac:dyDescent="0.25">
      <c r="A31" s="11" t="s">
        <v>16</v>
      </c>
      <c r="B31" s="12">
        <f>+B27/B21</f>
        <v>0.78495762711864403</v>
      </c>
      <c r="C31" s="12">
        <v>0</v>
      </c>
      <c r="D31" s="12">
        <f>+D27/D21</f>
        <v>0.68027613412228793</v>
      </c>
      <c r="E31" s="13">
        <f>+E27/E21</f>
        <v>0.69670768207515799</v>
      </c>
    </row>
    <row r="32" spans="1:8" ht="15.75" thickBot="1" x14ac:dyDescent="0.3">
      <c r="A32" s="14" t="s">
        <v>4</v>
      </c>
      <c r="B32" s="15">
        <f>+B27/(B21-B29-B25-B31)</f>
        <v>0.87877938931777211</v>
      </c>
      <c r="C32" s="15">
        <v>0</v>
      </c>
      <c r="D32" s="15">
        <f>+D27/(D21-D29-D25-D31)</f>
        <v>0.79263309038936292</v>
      </c>
      <c r="E32" s="16">
        <f>+E27/(E21-E29-E25-E31)</f>
        <v>0.80649766996193972</v>
      </c>
    </row>
    <row r="33" spans="1:6" ht="15.75" thickBot="1" x14ac:dyDescent="0.3"/>
    <row r="34" spans="1:6" x14ac:dyDescent="0.25">
      <c r="A34" s="59" t="s">
        <v>12</v>
      </c>
      <c r="B34" s="55" t="s">
        <v>2</v>
      </c>
      <c r="C34" s="53" t="s">
        <v>3</v>
      </c>
      <c r="D34" s="54" t="s">
        <v>18</v>
      </c>
      <c r="F34" s="36"/>
    </row>
    <row r="35" spans="1:6" x14ac:dyDescent="0.25">
      <c r="A35" s="60"/>
      <c r="B35" s="17">
        <v>4052</v>
      </c>
      <c r="C35" s="17">
        <v>0</v>
      </c>
      <c r="D35" s="52">
        <f>+B35+C35</f>
        <v>4052</v>
      </c>
    </row>
    <row r="36" spans="1:6" x14ac:dyDescent="0.25">
      <c r="A36" s="3" t="s">
        <v>5</v>
      </c>
      <c r="B36" s="4">
        <v>415</v>
      </c>
      <c r="C36" s="4">
        <v>0</v>
      </c>
      <c r="D36" s="5">
        <f>+B36+C36</f>
        <v>415</v>
      </c>
    </row>
    <row r="37" spans="1:6" x14ac:dyDescent="0.25">
      <c r="A37" s="6" t="s">
        <v>6</v>
      </c>
      <c r="B37">
        <v>358</v>
      </c>
      <c r="C37">
        <v>0</v>
      </c>
      <c r="D37" s="7">
        <f>+C37+B37</f>
        <v>358</v>
      </c>
    </row>
    <row r="38" spans="1:6" x14ac:dyDescent="0.25">
      <c r="A38" s="6" t="s">
        <v>11</v>
      </c>
      <c r="B38">
        <v>57</v>
      </c>
      <c r="C38">
        <v>0</v>
      </c>
      <c r="D38" s="7">
        <f>+C38+B38</f>
        <v>57</v>
      </c>
    </row>
    <row r="39" spans="1:6" x14ac:dyDescent="0.25">
      <c r="A39" s="3" t="s">
        <v>10</v>
      </c>
      <c r="B39" s="4">
        <v>221</v>
      </c>
      <c r="C39" s="4">
        <v>0</v>
      </c>
      <c r="D39" s="5">
        <f>C39+B39</f>
        <v>221</v>
      </c>
    </row>
    <row r="40" spans="1:6" x14ac:dyDescent="0.25">
      <c r="A40" s="6" t="s">
        <v>6</v>
      </c>
      <c r="B40">
        <v>158</v>
      </c>
      <c r="C40">
        <v>0</v>
      </c>
      <c r="D40" s="7">
        <f t="shared" ref="D40:D45" si="2">+C40+B40</f>
        <v>158</v>
      </c>
    </row>
    <row r="41" spans="1:6" x14ac:dyDescent="0.25">
      <c r="A41" s="6" t="s">
        <v>11</v>
      </c>
      <c r="B41">
        <v>63</v>
      </c>
      <c r="C41">
        <v>0</v>
      </c>
      <c r="D41" s="7">
        <f t="shared" si="2"/>
        <v>63</v>
      </c>
    </row>
    <row r="42" spans="1:6" x14ac:dyDescent="0.25">
      <c r="A42" s="3" t="s">
        <v>13</v>
      </c>
      <c r="B42" s="4">
        <v>2350</v>
      </c>
      <c r="C42" s="4">
        <v>0</v>
      </c>
      <c r="D42" s="5">
        <f t="shared" si="2"/>
        <v>2350</v>
      </c>
    </row>
    <row r="43" spans="1:6" x14ac:dyDescent="0.25">
      <c r="A43" s="3" t="s">
        <v>15</v>
      </c>
      <c r="B43" s="4">
        <v>1066</v>
      </c>
      <c r="C43" s="4">
        <v>0</v>
      </c>
      <c r="D43" s="5">
        <f t="shared" si="2"/>
        <v>1066</v>
      </c>
    </row>
    <row r="44" spans="1:6" x14ac:dyDescent="0.25">
      <c r="A44" s="6" t="s">
        <v>6</v>
      </c>
      <c r="B44">
        <v>928</v>
      </c>
      <c r="C44">
        <v>0</v>
      </c>
      <c r="D44" s="7">
        <f t="shared" si="2"/>
        <v>928</v>
      </c>
    </row>
    <row r="45" spans="1:6" ht="15.75" thickBot="1" x14ac:dyDescent="0.3">
      <c r="A45" s="8" t="s">
        <v>11</v>
      </c>
      <c r="B45" s="9">
        <v>138</v>
      </c>
      <c r="C45" s="9">
        <v>0</v>
      </c>
      <c r="D45" s="10">
        <f t="shared" si="2"/>
        <v>138</v>
      </c>
    </row>
    <row r="46" spans="1:6" x14ac:dyDescent="0.25">
      <c r="A46" s="11" t="s">
        <v>16</v>
      </c>
      <c r="B46" s="31">
        <f>+B42/B35</f>
        <v>0.57996051332675225</v>
      </c>
      <c r="C46" s="12">
        <v>0</v>
      </c>
      <c r="D46" s="13">
        <f>+D42/D35</f>
        <v>0.57996051332675225</v>
      </c>
    </row>
    <row r="47" spans="1:6" ht="15.75" thickBot="1" x14ac:dyDescent="0.3">
      <c r="A47" s="14" t="s">
        <v>4</v>
      </c>
      <c r="B47" s="30">
        <f>+B42/(B35-B44-B40-B37)</f>
        <v>0.9010736196319018</v>
      </c>
      <c r="C47" s="15">
        <v>0</v>
      </c>
      <c r="D47" s="16">
        <f>+D42/(D35-D44-D40-D37)</f>
        <v>0.9010736196319018</v>
      </c>
    </row>
    <row r="48" spans="1:6" ht="15.75" thickBot="1" x14ac:dyDescent="0.3">
      <c r="A48" s="26"/>
      <c r="B48" s="24"/>
      <c r="C48" s="27"/>
      <c r="D48" s="24"/>
      <c r="E48" s="46"/>
    </row>
    <row r="49" spans="1:4" x14ac:dyDescent="0.25">
      <c r="A49" s="57" t="s">
        <v>35</v>
      </c>
      <c r="B49" s="53" t="s">
        <v>1</v>
      </c>
      <c r="C49" s="53" t="s">
        <v>3</v>
      </c>
      <c r="D49" s="54" t="s">
        <v>18</v>
      </c>
    </row>
    <row r="50" spans="1:4" x14ac:dyDescent="0.25">
      <c r="A50" s="58"/>
      <c r="B50" s="17">
        <v>0</v>
      </c>
      <c r="C50" s="17">
        <v>1033</v>
      </c>
      <c r="D50" s="18">
        <f>+B50+C50</f>
        <v>1033</v>
      </c>
    </row>
    <row r="51" spans="1:4" x14ac:dyDescent="0.25">
      <c r="A51" s="3" t="s">
        <v>5</v>
      </c>
      <c r="B51" s="4">
        <v>0</v>
      </c>
      <c r="C51" s="4">
        <v>4</v>
      </c>
      <c r="D51" s="5">
        <f t="shared" ref="D51:D55" si="3">+C51+B51</f>
        <v>4</v>
      </c>
    </row>
    <row r="52" spans="1:4" x14ac:dyDescent="0.25">
      <c r="A52" s="6" t="s">
        <v>8</v>
      </c>
      <c r="B52">
        <v>0</v>
      </c>
      <c r="C52">
        <v>0</v>
      </c>
      <c r="D52" s="7">
        <f t="shared" si="3"/>
        <v>0</v>
      </c>
    </row>
    <row r="53" spans="1:4" x14ac:dyDescent="0.25">
      <c r="A53" s="3" t="s">
        <v>10</v>
      </c>
      <c r="B53" s="4">
        <v>0</v>
      </c>
      <c r="C53" s="4">
        <v>56</v>
      </c>
      <c r="D53" s="5">
        <f t="shared" si="3"/>
        <v>56</v>
      </c>
    </row>
    <row r="54" spans="1:4" x14ac:dyDescent="0.25">
      <c r="A54" s="6" t="s">
        <v>6</v>
      </c>
      <c r="B54">
        <v>0</v>
      </c>
      <c r="C54">
        <v>0</v>
      </c>
      <c r="D54" s="7">
        <f t="shared" si="3"/>
        <v>0</v>
      </c>
    </row>
    <row r="55" spans="1:4" x14ac:dyDescent="0.25">
      <c r="A55" s="6" t="s">
        <v>11</v>
      </c>
      <c r="B55">
        <v>0</v>
      </c>
      <c r="C55">
        <v>0</v>
      </c>
      <c r="D55" s="7">
        <f t="shared" si="3"/>
        <v>0</v>
      </c>
    </row>
    <row r="56" spans="1:4" x14ac:dyDescent="0.25">
      <c r="A56" s="3" t="s">
        <v>13</v>
      </c>
      <c r="B56" s="4">
        <v>0</v>
      </c>
      <c r="C56" s="4">
        <v>612</v>
      </c>
      <c r="D56" s="5">
        <f>+C56+B56</f>
        <v>612</v>
      </c>
    </row>
    <row r="57" spans="1:4" x14ac:dyDescent="0.25">
      <c r="A57" s="3" t="s">
        <v>15</v>
      </c>
      <c r="B57" s="4">
        <v>0</v>
      </c>
      <c r="C57" s="4">
        <v>361</v>
      </c>
      <c r="D57" s="5">
        <f>+C57+B57</f>
        <v>361</v>
      </c>
    </row>
    <row r="58" spans="1:4" x14ac:dyDescent="0.25">
      <c r="A58" s="6" t="s">
        <v>6</v>
      </c>
      <c r="B58">
        <v>0</v>
      </c>
      <c r="C58">
        <v>315</v>
      </c>
      <c r="D58" s="7">
        <f t="shared" ref="D58:D59" si="4">+C58+B58</f>
        <v>315</v>
      </c>
    </row>
    <row r="59" spans="1:4" ht="15.75" thickBot="1" x14ac:dyDescent="0.3">
      <c r="A59" s="8" t="s">
        <v>11</v>
      </c>
      <c r="B59" s="9">
        <v>0</v>
      </c>
      <c r="C59" s="9">
        <v>46</v>
      </c>
      <c r="D59" s="10">
        <f t="shared" si="4"/>
        <v>46</v>
      </c>
    </row>
    <row r="60" spans="1:4" x14ac:dyDescent="0.25">
      <c r="A60" s="11" t="s">
        <v>16</v>
      </c>
      <c r="B60" s="12" t="e">
        <f>+B56/B50</f>
        <v>#DIV/0!</v>
      </c>
      <c r="C60" s="12">
        <f>+C56/C50</f>
        <v>0.59244917715392065</v>
      </c>
      <c r="D60" s="13">
        <f t="shared" ref="D60" si="5">+D56/D50</f>
        <v>0.59244917715392065</v>
      </c>
    </row>
    <row r="61" spans="1:4" ht="15.75" thickBot="1" x14ac:dyDescent="0.3">
      <c r="A61" s="14" t="s">
        <v>4</v>
      </c>
      <c r="B61" s="15" t="e">
        <f>+B56/(B50-B58-B54)</f>
        <v>#DIV/0!</v>
      </c>
      <c r="C61" s="15">
        <f>+C56/(C50-C58-C54)</f>
        <v>0.85236768802228413</v>
      </c>
      <c r="D61" s="16">
        <f>+D56/(D50-D58-D54-D52)</f>
        <v>0.85236768802228413</v>
      </c>
    </row>
    <row r="62" spans="1:4" ht="15.75" thickBot="1" x14ac:dyDescent="0.3"/>
    <row r="63" spans="1:4" x14ac:dyDescent="0.25">
      <c r="A63" s="57" t="s">
        <v>14</v>
      </c>
      <c r="B63" s="53" t="s">
        <v>2</v>
      </c>
      <c r="C63" s="53" t="s">
        <v>1</v>
      </c>
      <c r="D63" s="54" t="s">
        <v>18</v>
      </c>
    </row>
    <row r="64" spans="1:4" x14ac:dyDescent="0.25">
      <c r="A64" s="58"/>
      <c r="B64" s="17">
        <v>538</v>
      </c>
      <c r="C64" s="17">
        <v>0</v>
      </c>
      <c r="D64" s="18">
        <f>+B64+C64</f>
        <v>538</v>
      </c>
    </row>
    <row r="65" spans="1:4" x14ac:dyDescent="0.25">
      <c r="A65" s="3" t="s">
        <v>5</v>
      </c>
      <c r="B65" s="4">
        <v>3</v>
      </c>
      <c r="C65" s="4">
        <v>0</v>
      </c>
      <c r="D65" s="5">
        <f t="shared" ref="D65:D73" si="6">+C65+B65</f>
        <v>3</v>
      </c>
    </row>
    <row r="66" spans="1:4" x14ac:dyDescent="0.25">
      <c r="A66" s="6" t="s">
        <v>8</v>
      </c>
      <c r="B66">
        <v>0</v>
      </c>
      <c r="C66">
        <v>0</v>
      </c>
      <c r="D66" s="7">
        <f t="shared" si="6"/>
        <v>0</v>
      </c>
    </row>
    <row r="67" spans="1:4" x14ac:dyDescent="0.25">
      <c r="A67" s="3" t="s">
        <v>10</v>
      </c>
      <c r="B67" s="4">
        <v>49</v>
      </c>
      <c r="C67" s="4">
        <v>0</v>
      </c>
      <c r="D67" s="5">
        <f t="shared" si="6"/>
        <v>49</v>
      </c>
    </row>
    <row r="68" spans="1:4" x14ac:dyDescent="0.25">
      <c r="A68" s="6" t="s">
        <v>6</v>
      </c>
      <c r="B68">
        <v>16</v>
      </c>
      <c r="C68">
        <v>0</v>
      </c>
      <c r="D68" s="7">
        <f t="shared" si="6"/>
        <v>16</v>
      </c>
    </row>
    <row r="69" spans="1:4" x14ac:dyDescent="0.25">
      <c r="A69" s="6" t="s">
        <v>11</v>
      </c>
      <c r="B69">
        <v>33</v>
      </c>
      <c r="C69">
        <v>0</v>
      </c>
      <c r="D69" s="7">
        <f t="shared" si="6"/>
        <v>33</v>
      </c>
    </row>
    <row r="70" spans="1:4" x14ac:dyDescent="0.25">
      <c r="A70" s="3" t="s">
        <v>13</v>
      </c>
      <c r="B70" s="4">
        <v>359</v>
      </c>
      <c r="C70" s="4">
        <v>0</v>
      </c>
      <c r="D70" s="5">
        <f>+C70+B70</f>
        <v>359</v>
      </c>
    </row>
    <row r="71" spans="1:4" x14ac:dyDescent="0.25">
      <c r="A71" s="3" t="s">
        <v>15</v>
      </c>
      <c r="B71" s="4">
        <v>127</v>
      </c>
      <c r="C71" s="4">
        <v>0</v>
      </c>
      <c r="D71" s="5">
        <f>+C71+B71</f>
        <v>127</v>
      </c>
    </row>
    <row r="72" spans="1:4" x14ac:dyDescent="0.25">
      <c r="A72" s="6" t="s">
        <v>6</v>
      </c>
      <c r="B72">
        <v>102</v>
      </c>
      <c r="C72">
        <v>0</v>
      </c>
      <c r="D72" s="7">
        <f t="shared" si="6"/>
        <v>102</v>
      </c>
    </row>
    <row r="73" spans="1:4" ht="15.75" thickBot="1" x14ac:dyDescent="0.3">
      <c r="A73" s="8" t="s">
        <v>11</v>
      </c>
      <c r="B73" s="9">
        <v>25</v>
      </c>
      <c r="C73" s="9">
        <v>0</v>
      </c>
      <c r="D73" s="10">
        <f t="shared" si="6"/>
        <v>25</v>
      </c>
    </row>
    <row r="74" spans="1:4" x14ac:dyDescent="0.25">
      <c r="A74" s="11" t="s">
        <v>16</v>
      </c>
      <c r="B74" s="12">
        <f>+B70/B64</f>
        <v>0.66728624535315983</v>
      </c>
      <c r="C74" s="12">
        <v>0</v>
      </c>
      <c r="D74" s="13">
        <f t="shared" ref="D74" si="7">+D70/D64</f>
        <v>0.66728624535315983</v>
      </c>
    </row>
    <row r="75" spans="1:4" ht="15.75" thickBot="1" x14ac:dyDescent="0.3">
      <c r="A75" s="14" t="s">
        <v>4</v>
      </c>
      <c r="B75" s="15">
        <f>+B70/(B64-B72-B68)</f>
        <v>0.85476190476190472</v>
      </c>
      <c r="C75" s="15">
        <v>0</v>
      </c>
      <c r="D75" s="16">
        <f>+D70/(D64-D72-D68-D66)</f>
        <v>0.85476190476190472</v>
      </c>
    </row>
    <row r="76" spans="1:4" ht="15.75" thickBot="1" x14ac:dyDescent="0.3"/>
    <row r="77" spans="1:4" x14ac:dyDescent="0.25">
      <c r="A77" s="59" t="s">
        <v>17</v>
      </c>
      <c r="B77" s="53" t="s">
        <v>2</v>
      </c>
      <c r="C77" s="53" t="s">
        <v>3</v>
      </c>
      <c r="D77" s="54" t="s">
        <v>18</v>
      </c>
    </row>
    <row r="78" spans="1:4" x14ac:dyDescent="0.25">
      <c r="A78" s="60"/>
      <c r="B78" s="17">
        <v>2799</v>
      </c>
      <c r="C78" s="17">
        <v>0</v>
      </c>
      <c r="D78" s="18">
        <f>+B78+C78</f>
        <v>2799</v>
      </c>
    </row>
    <row r="79" spans="1:4" x14ac:dyDescent="0.25">
      <c r="A79" s="3" t="s">
        <v>5</v>
      </c>
      <c r="B79" s="4">
        <v>0</v>
      </c>
      <c r="C79" s="4">
        <v>0</v>
      </c>
      <c r="D79" s="5">
        <f t="shared" ref="D79:D83" si="8">+C79+B79</f>
        <v>0</v>
      </c>
    </row>
    <row r="80" spans="1:4" x14ac:dyDescent="0.25">
      <c r="A80" s="6" t="s">
        <v>8</v>
      </c>
      <c r="B80">
        <v>0</v>
      </c>
      <c r="C80">
        <v>0</v>
      </c>
      <c r="D80" s="7">
        <f t="shared" si="8"/>
        <v>0</v>
      </c>
    </row>
    <row r="81" spans="1:8" x14ac:dyDescent="0.25">
      <c r="A81" s="3" t="s">
        <v>10</v>
      </c>
      <c r="B81" s="4">
        <v>83</v>
      </c>
      <c r="C81" s="4">
        <v>0</v>
      </c>
      <c r="D81" s="5">
        <f t="shared" si="8"/>
        <v>83</v>
      </c>
    </row>
    <row r="82" spans="1:8" x14ac:dyDescent="0.25">
      <c r="A82" s="6" t="s">
        <v>6</v>
      </c>
      <c r="B82">
        <v>34</v>
      </c>
      <c r="C82">
        <v>0</v>
      </c>
      <c r="D82" s="7">
        <f t="shared" si="8"/>
        <v>34</v>
      </c>
    </row>
    <row r="83" spans="1:8" x14ac:dyDescent="0.25">
      <c r="A83" s="6" t="s">
        <v>11</v>
      </c>
      <c r="B83">
        <v>49</v>
      </c>
      <c r="C83">
        <v>0</v>
      </c>
      <c r="D83" s="7">
        <f t="shared" si="8"/>
        <v>49</v>
      </c>
    </row>
    <row r="84" spans="1:8" x14ac:dyDescent="0.25">
      <c r="A84" s="3" t="s">
        <v>13</v>
      </c>
      <c r="B84" s="4">
        <v>1546</v>
      </c>
      <c r="C84" s="4">
        <v>0</v>
      </c>
      <c r="D84" s="5">
        <f>+C84+B84</f>
        <v>1546</v>
      </c>
    </row>
    <row r="85" spans="1:8" x14ac:dyDescent="0.25">
      <c r="A85" s="3" t="s">
        <v>15</v>
      </c>
      <c r="B85" s="4">
        <v>1170</v>
      </c>
      <c r="C85" s="4">
        <v>0</v>
      </c>
      <c r="D85" s="5">
        <f>+C85+B85</f>
        <v>1170</v>
      </c>
      <c r="G85" s="43"/>
      <c r="H85" s="45"/>
    </row>
    <row r="86" spans="1:8" x14ac:dyDescent="0.25">
      <c r="A86" s="6" t="s">
        <v>6</v>
      </c>
      <c r="B86">
        <v>954</v>
      </c>
      <c r="C86">
        <v>0</v>
      </c>
      <c r="D86" s="7">
        <f>+C86+B86</f>
        <v>954</v>
      </c>
      <c r="G86" s="43"/>
      <c r="H86" s="45"/>
    </row>
    <row r="87" spans="1:8" ht="15.75" thickBot="1" x14ac:dyDescent="0.3">
      <c r="A87" s="8" t="s">
        <v>11</v>
      </c>
      <c r="B87" s="9">
        <v>216</v>
      </c>
      <c r="C87" s="9">
        <v>0</v>
      </c>
      <c r="D87" s="10">
        <f t="shared" ref="D87" si="9">+C87+B87</f>
        <v>216</v>
      </c>
      <c r="F87" s="44"/>
      <c r="G87" s="43"/>
      <c r="H87" s="45"/>
    </row>
    <row r="88" spans="1:8" x14ac:dyDescent="0.25">
      <c r="A88" s="11" t="s">
        <v>16</v>
      </c>
      <c r="B88" s="12">
        <f>+B84/B78</f>
        <v>0.55234012147195422</v>
      </c>
      <c r="C88" s="12">
        <v>0</v>
      </c>
      <c r="D88" s="13">
        <f>+D84/D78</f>
        <v>0.55234012147195422</v>
      </c>
      <c r="G88" s="43"/>
      <c r="H88" s="45"/>
    </row>
    <row r="89" spans="1:8" ht="15.75" thickBot="1" x14ac:dyDescent="0.3">
      <c r="A89" s="14" t="s">
        <v>4</v>
      </c>
      <c r="B89" s="15">
        <f>+B84/(B78-B86-B82)</f>
        <v>0.85367200441744895</v>
      </c>
      <c r="C89" s="15">
        <v>0</v>
      </c>
      <c r="D89" s="16">
        <f>+D84/(D78-D86-D82-D80)</f>
        <v>0.85367200441744895</v>
      </c>
      <c r="G89" s="43"/>
      <c r="H89" s="45"/>
    </row>
    <row r="90" spans="1:8" x14ac:dyDescent="0.25">
      <c r="A90" s="26"/>
      <c r="B90" s="27"/>
      <c r="C90" s="27"/>
      <c r="D90" s="24"/>
      <c r="G90" s="43"/>
      <c r="H90" s="45"/>
    </row>
    <row r="91" spans="1:8" x14ac:dyDescent="0.25">
      <c r="A91" s="32"/>
    </row>
    <row r="92" spans="1:8" x14ac:dyDescent="0.25">
      <c r="A92" s="32"/>
    </row>
  </sheetData>
  <mergeCells count="9">
    <mergeCell ref="A6:A7"/>
    <mergeCell ref="A34:A35"/>
    <mergeCell ref="A63:A64"/>
    <mergeCell ref="A77:A78"/>
    <mergeCell ref="A1:E1"/>
    <mergeCell ref="A3:E3"/>
    <mergeCell ref="A4:E4"/>
    <mergeCell ref="A20:A21"/>
    <mergeCell ref="A49:A5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258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3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61" t="s">
        <v>38</v>
      </c>
      <c r="B1" s="62"/>
      <c r="C1" s="62"/>
      <c r="D1" s="62"/>
      <c r="E1" s="62"/>
      <c r="F1" s="39"/>
    </row>
    <row r="2" spans="1:16" x14ac:dyDescent="0.25">
      <c r="A2" s="1"/>
      <c r="B2" s="2"/>
      <c r="C2" s="2"/>
      <c r="D2" s="2"/>
      <c r="E2" s="38"/>
    </row>
    <row r="3" spans="1:16" ht="28.5" customHeight="1" x14ac:dyDescent="0.25">
      <c r="A3" s="63" t="s">
        <v>0</v>
      </c>
      <c r="B3" s="63"/>
      <c r="C3" s="63"/>
      <c r="D3" s="63"/>
      <c r="E3" s="64"/>
    </row>
    <row r="4" spans="1:16" ht="68.25" customHeight="1" thickBot="1" x14ac:dyDescent="0.3">
      <c r="A4" s="65" t="s">
        <v>40</v>
      </c>
      <c r="B4" s="65"/>
      <c r="C4" s="65"/>
      <c r="D4" s="65"/>
      <c r="E4" s="66"/>
      <c r="F4" s="39"/>
    </row>
    <row r="5" spans="1:16" ht="24" customHeight="1" thickBot="1" x14ac:dyDescent="0.3">
      <c r="A5" s="49"/>
      <c r="B5" s="47"/>
      <c r="C5" s="47"/>
      <c r="D5" s="47"/>
      <c r="E5" s="47"/>
      <c r="F5" s="46"/>
    </row>
    <row r="6" spans="1:16" x14ac:dyDescent="0.25">
      <c r="A6" s="68" t="s">
        <v>33</v>
      </c>
      <c r="B6" s="28" t="s">
        <v>1</v>
      </c>
      <c r="C6" s="29" t="s">
        <v>18</v>
      </c>
      <c r="E6" s="20"/>
      <c r="F6" s="33"/>
      <c r="H6" s="20"/>
      <c r="O6"/>
      <c r="P6"/>
    </row>
    <row r="7" spans="1:16" x14ac:dyDescent="0.25">
      <c r="A7" s="67"/>
      <c r="B7" s="17">
        <v>26</v>
      </c>
      <c r="C7" s="18">
        <f t="shared" ref="C7:C17" si="0">+B7</f>
        <v>26</v>
      </c>
      <c r="F7" s="33"/>
      <c r="H7" s="50"/>
      <c r="O7"/>
      <c r="P7"/>
    </row>
    <row r="8" spans="1:16" x14ac:dyDescent="0.25">
      <c r="A8" s="3" t="s">
        <v>5</v>
      </c>
      <c r="B8" s="4">
        <v>0</v>
      </c>
      <c r="C8" s="5">
        <f t="shared" si="0"/>
        <v>0</v>
      </c>
      <c r="F8" s="33"/>
      <c r="H8" s="50"/>
      <c r="O8"/>
      <c r="P8"/>
    </row>
    <row r="9" spans="1:16" x14ac:dyDescent="0.25">
      <c r="A9" s="6" t="s">
        <v>6</v>
      </c>
      <c r="B9">
        <v>0</v>
      </c>
      <c r="C9" s="22">
        <f t="shared" si="0"/>
        <v>0</v>
      </c>
      <c r="F9" s="33"/>
      <c r="H9" s="50"/>
      <c r="O9"/>
      <c r="P9"/>
    </row>
    <row r="10" spans="1:16" x14ac:dyDescent="0.25">
      <c r="A10" s="6" t="s">
        <v>8</v>
      </c>
      <c r="B10">
        <v>0</v>
      </c>
      <c r="C10" s="22">
        <f t="shared" si="0"/>
        <v>0</v>
      </c>
      <c r="F10" s="33"/>
      <c r="H10" s="50"/>
      <c r="O10"/>
      <c r="P10"/>
    </row>
    <row r="11" spans="1:16" ht="15" customHeight="1" x14ac:dyDescent="0.25">
      <c r="A11" s="3" t="s">
        <v>10</v>
      </c>
      <c r="B11" s="4">
        <v>0</v>
      </c>
      <c r="C11" s="5">
        <f t="shared" si="0"/>
        <v>0</v>
      </c>
      <c r="F11" s="33"/>
      <c r="H11" s="50"/>
      <c r="O11"/>
      <c r="P11"/>
    </row>
    <row r="12" spans="1:16" x14ac:dyDescent="0.25">
      <c r="A12" s="6" t="s">
        <v>6</v>
      </c>
      <c r="B12">
        <v>0</v>
      </c>
      <c r="C12" s="22">
        <f t="shared" si="0"/>
        <v>0</v>
      </c>
      <c r="F12" s="33"/>
      <c r="H12" s="50"/>
      <c r="O12"/>
      <c r="P12"/>
    </row>
    <row r="13" spans="1:16" ht="15" customHeight="1" x14ac:dyDescent="0.25">
      <c r="A13" s="6" t="s">
        <v>11</v>
      </c>
      <c r="B13">
        <v>0</v>
      </c>
      <c r="C13" s="22">
        <f t="shared" si="0"/>
        <v>0</v>
      </c>
      <c r="F13" s="33"/>
      <c r="H13" s="50"/>
      <c r="O13"/>
      <c r="P13"/>
    </row>
    <row r="14" spans="1:16" x14ac:dyDescent="0.25">
      <c r="A14" s="3" t="s">
        <v>13</v>
      </c>
      <c r="B14" s="4">
        <v>19</v>
      </c>
      <c r="C14" s="5">
        <f t="shared" si="0"/>
        <v>19</v>
      </c>
      <c r="F14" s="56"/>
      <c r="H14" s="50"/>
      <c r="O14"/>
      <c r="P14"/>
    </row>
    <row r="15" spans="1:16" ht="15" customHeight="1" x14ac:dyDescent="0.25">
      <c r="A15" s="3" t="s">
        <v>15</v>
      </c>
      <c r="B15" s="4">
        <v>7</v>
      </c>
      <c r="C15" s="5">
        <f t="shared" si="0"/>
        <v>7</v>
      </c>
      <c r="F15" s="24"/>
      <c r="H15" s="50"/>
      <c r="O15"/>
      <c r="P15"/>
    </row>
    <row r="16" spans="1:16" x14ac:dyDescent="0.25">
      <c r="A16" s="6" t="s">
        <v>6</v>
      </c>
      <c r="B16" s="48">
        <v>2</v>
      </c>
      <c r="C16" s="22">
        <f t="shared" si="0"/>
        <v>2</v>
      </c>
      <c r="F16" s="24"/>
      <c r="H16" s="50"/>
      <c r="O16"/>
      <c r="P16"/>
    </row>
    <row r="17" spans="1:16" ht="15.75" customHeight="1" thickBot="1" x14ac:dyDescent="0.3">
      <c r="A17" s="8" t="s">
        <v>11</v>
      </c>
      <c r="B17" s="9">
        <v>5</v>
      </c>
      <c r="C17" s="23">
        <f t="shared" si="0"/>
        <v>5</v>
      </c>
      <c r="F17" s="24"/>
      <c r="H17" s="50"/>
      <c r="O17"/>
      <c r="P17"/>
    </row>
    <row r="18" spans="1:16" ht="15" customHeight="1" x14ac:dyDescent="0.25">
      <c r="A18" s="11" t="s">
        <v>16</v>
      </c>
      <c r="B18" s="12">
        <f>+B14/B7</f>
        <v>0.73076923076923073</v>
      </c>
      <c r="C18" s="13">
        <f>+C14/C7</f>
        <v>0.73076923076923073</v>
      </c>
      <c r="F18" s="24"/>
      <c r="H18" s="50"/>
      <c r="J18" s="21"/>
      <c r="K18" s="21"/>
      <c r="O18"/>
      <c r="P18"/>
    </row>
    <row r="19" spans="1:16" ht="15.75" customHeight="1" thickBot="1" x14ac:dyDescent="0.3">
      <c r="A19" s="14" t="s">
        <v>4</v>
      </c>
      <c r="B19" s="15">
        <f t="shared" ref="B19:C19" si="1">+B14/(B7-B16-B12-B9)</f>
        <v>0.79166666666666663</v>
      </c>
      <c r="C19" s="16">
        <f t="shared" si="1"/>
        <v>0.79166666666666663</v>
      </c>
      <c r="F19" s="24"/>
      <c r="H19" s="50"/>
      <c r="J19" s="21"/>
      <c r="K19" s="21"/>
      <c r="O19"/>
      <c r="P19"/>
    </row>
    <row r="20" spans="1:16" ht="15.75" customHeight="1" thickBot="1" x14ac:dyDescent="0.3">
      <c r="A20" s="25"/>
      <c r="B20" s="27"/>
      <c r="C20" s="24"/>
      <c r="D20" s="46"/>
      <c r="E20" s="20"/>
      <c r="F20" s="24"/>
      <c r="H20" s="50"/>
      <c r="J20" s="21"/>
      <c r="K20" s="21"/>
      <c r="O20"/>
      <c r="P20"/>
    </row>
    <row r="21" spans="1:16" x14ac:dyDescent="0.25">
      <c r="A21" s="68" t="s">
        <v>34</v>
      </c>
      <c r="B21" s="28" t="s">
        <v>1</v>
      </c>
      <c r="C21" s="29" t="s">
        <v>18</v>
      </c>
      <c r="F21" s="33"/>
      <c r="H21" s="20"/>
      <c r="O21"/>
      <c r="P21"/>
    </row>
    <row r="22" spans="1:16" x14ac:dyDescent="0.25">
      <c r="A22" s="67"/>
      <c r="B22" s="17">
        <v>78</v>
      </c>
      <c r="C22" s="18">
        <f t="shared" ref="C22:C32" si="2">+B22</f>
        <v>78</v>
      </c>
      <c r="F22" s="33"/>
      <c r="H22" s="50"/>
      <c r="O22"/>
      <c r="P22"/>
    </row>
    <row r="23" spans="1:16" x14ac:dyDescent="0.25">
      <c r="A23" s="3" t="s">
        <v>5</v>
      </c>
      <c r="B23" s="4">
        <v>6</v>
      </c>
      <c r="C23" s="5">
        <f t="shared" si="2"/>
        <v>6</v>
      </c>
      <c r="F23" s="33"/>
      <c r="H23" s="50"/>
      <c r="O23"/>
      <c r="P23"/>
    </row>
    <row r="24" spans="1:16" x14ac:dyDescent="0.25">
      <c r="A24" s="6" t="s">
        <v>6</v>
      </c>
      <c r="B24">
        <v>0</v>
      </c>
      <c r="C24" s="22">
        <f t="shared" si="2"/>
        <v>0</v>
      </c>
      <c r="F24" s="33"/>
      <c r="H24" s="50"/>
      <c r="O24"/>
      <c r="P24"/>
    </row>
    <row r="25" spans="1:16" x14ac:dyDescent="0.25">
      <c r="A25" s="6" t="s">
        <v>8</v>
      </c>
      <c r="B25">
        <v>0</v>
      </c>
      <c r="C25" s="22">
        <f t="shared" si="2"/>
        <v>0</v>
      </c>
      <c r="F25" s="33"/>
      <c r="H25" s="50"/>
      <c r="O25"/>
      <c r="P25"/>
    </row>
    <row r="26" spans="1:16" ht="15" customHeight="1" x14ac:dyDescent="0.25">
      <c r="A26" s="3" t="s">
        <v>10</v>
      </c>
      <c r="B26" s="4">
        <v>1</v>
      </c>
      <c r="C26" s="5">
        <f t="shared" si="2"/>
        <v>1</v>
      </c>
      <c r="F26" s="33"/>
      <c r="H26" s="50"/>
      <c r="O26"/>
      <c r="P26"/>
    </row>
    <row r="27" spans="1:16" x14ac:dyDescent="0.25">
      <c r="A27" s="6" t="s">
        <v>6</v>
      </c>
      <c r="B27">
        <v>0</v>
      </c>
      <c r="C27" s="22">
        <f t="shared" si="2"/>
        <v>0</v>
      </c>
      <c r="F27" s="33"/>
      <c r="H27" s="50"/>
      <c r="O27"/>
      <c r="P27"/>
    </row>
    <row r="28" spans="1:16" ht="15" customHeight="1" x14ac:dyDescent="0.25">
      <c r="A28" s="6" t="s">
        <v>11</v>
      </c>
      <c r="B28">
        <v>0</v>
      </c>
      <c r="C28" s="22">
        <f t="shared" si="2"/>
        <v>0</v>
      </c>
      <c r="F28" s="33"/>
      <c r="H28" s="50"/>
      <c r="O28"/>
      <c r="P28"/>
    </row>
    <row r="29" spans="1:16" x14ac:dyDescent="0.25">
      <c r="A29" s="3" t="s">
        <v>13</v>
      </c>
      <c r="B29" s="4">
        <v>40</v>
      </c>
      <c r="C29" s="5">
        <f t="shared" si="2"/>
        <v>40</v>
      </c>
      <c r="F29" s="56"/>
      <c r="H29" s="50"/>
      <c r="O29"/>
      <c r="P29"/>
    </row>
    <row r="30" spans="1:16" ht="15" customHeight="1" x14ac:dyDescent="0.25">
      <c r="A30" s="3" t="s">
        <v>15</v>
      </c>
      <c r="B30" s="4">
        <v>31</v>
      </c>
      <c r="C30" s="5">
        <f t="shared" si="2"/>
        <v>31</v>
      </c>
      <c r="F30" s="24"/>
      <c r="H30" s="50"/>
      <c r="O30"/>
      <c r="P30"/>
    </row>
    <row r="31" spans="1:16" x14ac:dyDescent="0.25">
      <c r="A31" s="6" t="s">
        <v>6</v>
      </c>
      <c r="B31" s="48">
        <v>13</v>
      </c>
      <c r="C31" s="22">
        <f t="shared" si="2"/>
        <v>13</v>
      </c>
      <c r="F31" s="24"/>
      <c r="H31" s="50"/>
      <c r="O31"/>
      <c r="P31"/>
    </row>
    <row r="32" spans="1:16" ht="15.75" customHeight="1" thickBot="1" x14ac:dyDescent="0.3">
      <c r="A32" s="8" t="s">
        <v>11</v>
      </c>
      <c r="B32" s="9">
        <v>18</v>
      </c>
      <c r="C32" s="23">
        <f t="shared" si="2"/>
        <v>18</v>
      </c>
      <c r="F32" s="24"/>
      <c r="H32" s="50"/>
      <c r="O32"/>
      <c r="P32"/>
    </row>
    <row r="33" spans="1:16" ht="15" customHeight="1" x14ac:dyDescent="0.25">
      <c r="A33" s="11" t="s">
        <v>16</v>
      </c>
      <c r="B33" s="12">
        <f>+B29/B22</f>
        <v>0.51282051282051277</v>
      </c>
      <c r="C33" s="13">
        <f>+C29/C22</f>
        <v>0.51282051282051277</v>
      </c>
      <c r="F33" s="24"/>
      <c r="H33" s="50"/>
      <c r="J33" s="21"/>
      <c r="K33" s="21"/>
      <c r="O33"/>
      <c r="P33"/>
    </row>
    <row r="34" spans="1:16" ht="15.75" customHeight="1" thickBot="1" x14ac:dyDescent="0.3">
      <c r="A34" s="14" t="s">
        <v>4</v>
      </c>
      <c r="B34" s="15">
        <f t="shared" ref="B34:C34" si="3">+B29/(B22-B31-B27-B24)</f>
        <v>0.61538461538461542</v>
      </c>
      <c r="C34" s="16">
        <f t="shared" si="3"/>
        <v>0.61538461538461542</v>
      </c>
      <c r="F34" s="24"/>
      <c r="H34" s="50"/>
      <c r="J34" s="21"/>
      <c r="K34" s="21"/>
      <c r="O34"/>
      <c r="P34"/>
    </row>
    <row r="35" spans="1:16" ht="15.75" customHeight="1" thickBot="1" x14ac:dyDescent="0.3">
      <c r="A35" s="26"/>
      <c r="B35" s="27"/>
      <c r="C35" s="24"/>
      <c r="D35" s="46"/>
      <c r="F35" s="24"/>
      <c r="H35" s="50"/>
      <c r="J35" s="21"/>
      <c r="K35" s="21"/>
      <c r="O35"/>
      <c r="P35"/>
    </row>
    <row r="36" spans="1:16" ht="15" customHeight="1" x14ac:dyDescent="0.25">
      <c r="A36" s="57" t="s">
        <v>28</v>
      </c>
      <c r="B36" s="28" t="s">
        <v>1</v>
      </c>
      <c r="C36" s="29" t="s">
        <v>18</v>
      </c>
      <c r="F36" s="24"/>
      <c r="H36" s="50"/>
    </row>
    <row r="37" spans="1:16" x14ac:dyDescent="0.25">
      <c r="A37" s="58"/>
      <c r="B37" s="17">
        <v>124</v>
      </c>
      <c r="C37" s="22">
        <f>+B37</f>
        <v>124</v>
      </c>
      <c r="F37" s="24"/>
      <c r="H37" s="50"/>
    </row>
    <row r="38" spans="1:16" ht="15" customHeight="1" x14ac:dyDescent="0.25">
      <c r="A38" s="3" t="s">
        <v>5</v>
      </c>
      <c r="B38" s="4">
        <v>0</v>
      </c>
      <c r="C38" s="5">
        <f t="shared" ref="C38:C46" si="4">+B38</f>
        <v>0</v>
      </c>
      <c r="F38" s="24"/>
      <c r="H38" s="50"/>
    </row>
    <row r="39" spans="1:16" x14ac:dyDescent="0.25">
      <c r="A39" s="6" t="s">
        <v>8</v>
      </c>
      <c r="B39">
        <v>0</v>
      </c>
      <c r="C39" s="22">
        <f t="shared" si="4"/>
        <v>0</v>
      </c>
      <c r="F39" s="24"/>
    </row>
    <row r="40" spans="1:16" ht="15" customHeight="1" x14ac:dyDescent="0.25">
      <c r="A40" s="3" t="s">
        <v>10</v>
      </c>
      <c r="B40" s="4">
        <v>0</v>
      </c>
      <c r="C40" s="5">
        <f t="shared" si="4"/>
        <v>0</v>
      </c>
      <c r="F40" s="24"/>
    </row>
    <row r="41" spans="1:16" x14ac:dyDescent="0.25">
      <c r="A41" s="6" t="s">
        <v>6</v>
      </c>
      <c r="B41">
        <v>0</v>
      </c>
      <c r="C41" s="22">
        <f t="shared" si="4"/>
        <v>0</v>
      </c>
      <c r="F41" s="24"/>
    </row>
    <row r="42" spans="1:16" ht="15" customHeight="1" x14ac:dyDescent="0.25">
      <c r="A42" s="6" t="s">
        <v>11</v>
      </c>
      <c r="B42">
        <v>0</v>
      </c>
      <c r="C42" s="22">
        <f t="shared" si="4"/>
        <v>0</v>
      </c>
      <c r="F42" s="24"/>
    </row>
    <row r="43" spans="1:16" x14ac:dyDescent="0.25">
      <c r="A43" s="3" t="s">
        <v>13</v>
      </c>
      <c r="B43" s="4">
        <v>111</v>
      </c>
      <c r="C43" s="5">
        <f t="shared" si="4"/>
        <v>111</v>
      </c>
      <c r="F43" s="24"/>
    </row>
    <row r="44" spans="1:16" ht="15" customHeight="1" x14ac:dyDescent="0.25">
      <c r="A44" s="3" t="s">
        <v>15</v>
      </c>
      <c r="B44" s="4">
        <v>13</v>
      </c>
      <c r="C44" s="5">
        <f t="shared" si="4"/>
        <v>13</v>
      </c>
      <c r="F44" s="24"/>
    </row>
    <row r="45" spans="1:16" x14ac:dyDescent="0.25">
      <c r="A45" s="6" t="s">
        <v>6</v>
      </c>
      <c r="B45">
        <v>10</v>
      </c>
      <c r="C45" s="22">
        <f t="shared" si="4"/>
        <v>10</v>
      </c>
      <c r="F45" s="24"/>
    </row>
    <row r="46" spans="1:16" ht="15.75" thickBot="1" x14ac:dyDescent="0.3">
      <c r="A46" s="8" t="s">
        <v>11</v>
      </c>
      <c r="B46" s="9">
        <v>3</v>
      </c>
      <c r="C46" s="23">
        <f t="shared" si="4"/>
        <v>3</v>
      </c>
      <c r="F46" s="24"/>
    </row>
    <row r="47" spans="1:16" x14ac:dyDescent="0.25">
      <c r="A47" s="11" t="s">
        <v>16</v>
      </c>
      <c r="B47" s="12">
        <f>+B43/B37</f>
        <v>0.89516129032258063</v>
      </c>
      <c r="C47" s="13">
        <f>+C43/C37</f>
        <v>0.89516129032258063</v>
      </c>
      <c r="F47" s="46"/>
    </row>
    <row r="48" spans="1:16" ht="15.75" thickBot="1" x14ac:dyDescent="0.3">
      <c r="A48" s="14" t="s">
        <v>4</v>
      </c>
      <c r="B48" s="15">
        <f>+B43/(B37-B45-B41-B47)</f>
        <v>0.98139037433155074</v>
      </c>
      <c r="C48" s="16">
        <f>+C43/(C37-C45-C41-C47)</f>
        <v>0.98139037433155074</v>
      </c>
      <c r="F48" s="46"/>
    </row>
    <row r="49" spans="1:6" ht="15.75" thickBot="1" x14ac:dyDescent="0.3">
      <c r="A49" s="25"/>
      <c r="B49" s="27"/>
      <c r="C49" s="24"/>
      <c r="F49" s="46"/>
    </row>
    <row r="50" spans="1:6" x14ac:dyDescent="0.25">
      <c r="A50" s="57" t="s">
        <v>22</v>
      </c>
      <c r="B50" s="28" t="s">
        <v>1</v>
      </c>
      <c r="C50" s="29" t="s">
        <v>18</v>
      </c>
    </row>
    <row r="51" spans="1:6" x14ac:dyDescent="0.25">
      <c r="A51" s="58"/>
      <c r="B51" s="17">
        <v>31</v>
      </c>
      <c r="C51" s="18">
        <f>+B51</f>
        <v>31</v>
      </c>
    </row>
    <row r="52" spans="1:6" x14ac:dyDescent="0.25">
      <c r="A52" s="3" t="s">
        <v>5</v>
      </c>
      <c r="B52" s="4">
        <v>0</v>
      </c>
      <c r="C52" s="5">
        <f t="shared" ref="C52:C60" si="5">+B52</f>
        <v>0</v>
      </c>
    </row>
    <row r="53" spans="1:6" x14ac:dyDescent="0.25">
      <c r="A53" s="6" t="s">
        <v>8</v>
      </c>
      <c r="B53">
        <v>0</v>
      </c>
      <c r="C53" s="22">
        <f t="shared" si="5"/>
        <v>0</v>
      </c>
    </row>
    <row r="54" spans="1:6" ht="15" customHeight="1" x14ac:dyDescent="0.25">
      <c r="A54" s="3" t="s">
        <v>10</v>
      </c>
      <c r="B54" s="4">
        <v>0</v>
      </c>
      <c r="C54" s="5">
        <f t="shared" si="5"/>
        <v>0</v>
      </c>
    </row>
    <row r="55" spans="1:6" x14ac:dyDescent="0.25">
      <c r="A55" s="6" t="s">
        <v>6</v>
      </c>
      <c r="B55">
        <v>0</v>
      </c>
      <c r="C55" s="22">
        <f t="shared" si="5"/>
        <v>0</v>
      </c>
    </row>
    <row r="56" spans="1:6" ht="15" customHeight="1" x14ac:dyDescent="0.25">
      <c r="A56" s="6" t="s">
        <v>11</v>
      </c>
      <c r="B56">
        <v>0</v>
      </c>
      <c r="C56" s="22">
        <f t="shared" si="5"/>
        <v>0</v>
      </c>
    </row>
    <row r="57" spans="1:6" x14ac:dyDescent="0.25">
      <c r="A57" s="3" t="s">
        <v>13</v>
      </c>
      <c r="B57" s="4">
        <v>22</v>
      </c>
      <c r="C57" s="5">
        <f t="shared" si="5"/>
        <v>22</v>
      </c>
    </row>
    <row r="58" spans="1:6" x14ac:dyDescent="0.25">
      <c r="A58" s="3" t="s">
        <v>15</v>
      </c>
      <c r="B58" s="4">
        <v>9</v>
      </c>
      <c r="C58" s="5">
        <f t="shared" si="5"/>
        <v>9</v>
      </c>
    </row>
    <row r="59" spans="1:6" x14ac:dyDescent="0.25">
      <c r="A59" s="6" t="s">
        <v>6</v>
      </c>
      <c r="B59">
        <v>5</v>
      </c>
      <c r="C59" s="22">
        <f t="shared" si="5"/>
        <v>5</v>
      </c>
    </row>
    <row r="60" spans="1:6" ht="15.75" customHeight="1" thickBot="1" x14ac:dyDescent="0.3">
      <c r="A60" s="8" t="s">
        <v>11</v>
      </c>
      <c r="B60" s="9">
        <v>4</v>
      </c>
      <c r="C60" s="23">
        <f t="shared" si="5"/>
        <v>4</v>
      </c>
    </row>
    <row r="61" spans="1:6" x14ac:dyDescent="0.25">
      <c r="A61" s="11" t="s">
        <v>16</v>
      </c>
      <c r="B61" s="12">
        <f>+B57/B51</f>
        <v>0.70967741935483875</v>
      </c>
      <c r="C61" s="13">
        <f>+C57/C51</f>
        <v>0.70967741935483875</v>
      </c>
    </row>
    <row r="62" spans="1:6" ht="15.75" customHeight="1" thickBot="1" x14ac:dyDescent="0.3">
      <c r="A62" s="14" t="s">
        <v>4</v>
      </c>
      <c r="B62" s="15">
        <f>+B57/(B51-B59-B55-B61)</f>
        <v>0.86989795918367352</v>
      </c>
      <c r="C62" s="16">
        <f>+C57/(C51-C59-C55-C61)</f>
        <v>0.86989795918367352</v>
      </c>
    </row>
    <row r="63" spans="1:6" ht="15.75" thickBot="1" x14ac:dyDescent="0.3">
      <c r="A63" s="25"/>
      <c r="B63" s="27"/>
      <c r="C63" s="24"/>
    </row>
    <row r="64" spans="1:6" x14ac:dyDescent="0.25">
      <c r="A64" s="57" t="s">
        <v>24</v>
      </c>
      <c r="B64" s="28" t="s">
        <v>1</v>
      </c>
      <c r="C64" s="29" t="s">
        <v>18</v>
      </c>
    </row>
    <row r="65" spans="1:16" x14ac:dyDescent="0.25">
      <c r="A65" s="58"/>
      <c r="B65" s="17">
        <v>318</v>
      </c>
      <c r="C65" s="22">
        <f>+B65</f>
        <v>318</v>
      </c>
    </row>
    <row r="66" spans="1:16" x14ac:dyDescent="0.25">
      <c r="A66" s="3" t="s">
        <v>5</v>
      </c>
      <c r="B66" s="4">
        <v>0</v>
      </c>
      <c r="C66" s="5">
        <f t="shared" ref="C66:C74" si="6">+B66</f>
        <v>0</v>
      </c>
    </row>
    <row r="67" spans="1:16" x14ac:dyDescent="0.25">
      <c r="A67" s="6" t="s">
        <v>8</v>
      </c>
      <c r="B67">
        <v>0</v>
      </c>
      <c r="C67" s="22">
        <f t="shared" si="6"/>
        <v>0</v>
      </c>
      <c r="E67" s="20"/>
    </row>
    <row r="68" spans="1:16" x14ac:dyDescent="0.25">
      <c r="A68" s="3" t="s">
        <v>10</v>
      </c>
      <c r="B68" s="4">
        <v>5</v>
      </c>
      <c r="C68" s="5">
        <f t="shared" si="6"/>
        <v>5</v>
      </c>
    </row>
    <row r="69" spans="1:16" x14ac:dyDescent="0.25">
      <c r="A69" s="6" t="s">
        <v>6</v>
      </c>
      <c r="B69">
        <v>3</v>
      </c>
      <c r="C69" s="22">
        <f t="shared" si="6"/>
        <v>3</v>
      </c>
    </row>
    <row r="70" spans="1:16" x14ac:dyDescent="0.25">
      <c r="A70" s="6" t="s">
        <v>11</v>
      </c>
      <c r="B70">
        <v>2</v>
      </c>
      <c r="C70" s="22">
        <f t="shared" si="6"/>
        <v>2</v>
      </c>
    </row>
    <row r="71" spans="1:16" x14ac:dyDescent="0.25">
      <c r="A71" s="3" t="s">
        <v>13</v>
      </c>
      <c r="B71" s="4">
        <v>257</v>
      </c>
      <c r="C71" s="5">
        <f t="shared" si="6"/>
        <v>257</v>
      </c>
    </row>
    <row r="72" spans="1:16" x14ac:dyDescent="0.25">
      <c r="A72" s="3" t="s">
        <v>15</v>
      </c>
      <c r="B72" s="4">
        <v>56</v>
      </c>
      <c r="C72" s="5">
        <f t="shared" si="6"/>
        <v>56</v>
      </c>
    </row>
    <row r="73" spans="1:16" x14ac:dyDescent="0.25">
      <c r="A73" s="6" t="s">
        <v>6</v>
      </c>
      <c r="B73">
        <v>13</v>
      </c>
      <c r="C73" s="22">
        <f t="shared" si="6"/>
        <v>13</v>
      </c>
    </row>
    <row r="74" spans="1:16" ht="15.75" thickBot="1" x14ac:dyDescent="0.3">
      <c r="A74" s="8" t="s">
        <v>11</v>
      </c>
      <c r="B74" s="9">
        <v>43</v>
      </c>
      <c r="C74" s="23">
        <f t="shared" si="6"/>
        <v>43</v>
      </c>
    </row>
    <row r="75" spans="1:16" x14ac:dyDescent="0.25">
      <c r="A75" s="11" t="s">
        <v>16</v>
      </c>
      <c r="B75" s="12">
        <f>+B71/B65</f>
        <v>0.80817610062893086</v>
      </c>
      <c r="C75" s="13">
        <f>+C71/C65</f>
        <v>0.80817610062893086</v>
      </c>
    </row>
    <row r="76" spans="1:16" ht="15.75" thickBot="1" x14ac:dyDescent="0.3">
      <c r="A76" s="14" t="s">
        <v>4</v>
      </c>
      <c r="B76" s="15">
        <f>+B71/(B65-B73-B69-B75)</f>
        <v>0.85327681433299574</v>
      </c>
      <c r="C76" s="16">
        <f>+C71/(C65-C73-C69-C75)</f>
        <v>0.85327681433299574</v>
      </c>
    </row>
    <row r="77" spans="1:16" ht="15.75" thickBot="1" x14ac:dyDescent="0.3">
      <c r="A77" s="25"/>
      <c r="B77" s="27"/>
      <c r="C77" s="24"/>
    </row>
    <row r="78" spans="1:16" ht="15" customHeight="1" x14ac:dyDescent="0.25">
      <c r="A78" s="57" t="s">
        <v>19</v>
      </c>
      <c r="B78" s="28" t="s">
        <v>1</v>
      </c>
      <c r="C78" s="29" t="s">
        <v>18</v>
      </c>
      <c r="F78" s="33"/>
      <c r="H78" s="20"/>
      <c r="O78"/>
      <c r="P78"/>
    </row>
    <row r="79" spans="1:16" ht="15" customHeight="1" x14ac:dyDescent="0.25">
      <c r="A79" s="58"/>
      <c r="B79" s="17">
        <v>180</v>
      </c>
      <c r="C79" s="18">
        <f>+B79</f>
        <v>180</v>
      </c>
      <c r="D79" s="19"/>
      <c r="F79" s="35"/>
      <c r="H79" s="20"/>
      <c r="O79"/>
      <c r="P79"/>
    </row>
    <row r="80" spans="1:16" ht="15" customHeight="1" x14ac:dyDescent="0.25">
      <c r="A80" s="3" t="s">
        <v>5</v>
      </c>
      <c r="B80" s="4">
        <v>1</v>
      </c>
      <c r="C80" s="5">
        <f t="shared" ref="C80:C88" si="7">+B80</f>
        <v>1</v>
      </c>
      <c r="F80" s="35"/>
      <c r="H80" s="20"/>
      <c r="O80"/>
      <c r="P80"/>
    </row>
    <row r="81" spans="1:16" ht="15" customHeight="1" x14ac:dyDescent="0.25">
      <c r="A81" s="6" t="s">
        <v>8</v>
      </c>
      <c r="B81">
        <v>0</v>
      </c>
      <c r="C81" s="18">
        <f t="shared" si="7"/>
        <v>0</v>
      </c>
      <c r="F81" s="34"/>
      <c r="H81" s="20"/>
      <c r="O81"/>
      <c r="P81"/>
    </row>
    <row r="82" spans="1:16" ht="15" customHeight="1" x14ac:dyDescent="0.25">
      <c r="A82" s="3" t="s">
        <v>10</v>
      </c>
      <c r="B82" s="4">
        <v>2</v>
      </c>
      <c r="C82" s="5">
        <f t="shared" si="7"/>
        <v>2</v>
      </c>
      <c r="F82" s="33"/>
      <c r="H82" s="20"/>
      <c r="O82"/>
      <c r="P82"/>
    </row>
    <row r="83" spans="1:16" x14ac:dyDescent="0.25">
      <c r="A83" s="6" t="s">
        <v>6</v>
      </c>
      <c r="B83">
        <v>0</v>
      </c>
      <c r="C83" s="22">
        <f t="shared" si="7"/>
        <v>0</v>
      </c>
      <c r="F83" s="33"/>
      <c r="H83" s="20"/>
      <c r="O83"/>
      <c r="P83"/>
    </row>
    <row r="84" spans="1:16" x14ac:dyDescent="0.25">
      <c r="A84" s="6" t="s">
        <v>11</v>
      </c>
      <c r="B84">
        <v>2</v>
      </c>
      <c r="C84" s="22">
        <f t="shared" si="7"/>
        <v>2</v>
      </c>
      <c r="F84" s="33"/>
      <c r="H84" s="20"/>
      <c r="O84"/>
      <c r="P84"/>
    </row>
    <row r="85" spans="1:16" x14ac:dyDescent="0.25">
      <c r="A85" s="3" t="s">
        <v>13</v>
      </c>
      <c r="B85" s="4">
        <v>152</v>
      </c>
      <c r="C85" s="5">
        <f t="shared" si="7"/>
        <v>152</v>
      </c>
      <c r="F85" s="33"/>
      <c r="H85" s="20"/>
      <c r="O85"/>
      <c r="P85"/>
    </row>
    <row r="86" spans="1:16" x14ac:dyDescent="0.25">
      <c r="A86" s="3" t="s">
        <v>15</v>
      </c>
      <c r="B86" s="4">
        <v>25</v>
      </c>
      <c r="C86" s="5">
        <f t="shared" si="7"/>
        <v>25</v>
      </c>
      <c r="F86" s="33"/>
      <c r="H86" s="20"/>
      <c r="O86"/>
      <c r="P86"/>
    </row>
    <row r="87" spans="1:16" x14ac:dyDescent="0.25">
      <c r="A87" s="6" t="s">
        <v>6</v>
      </c>
      <c r="B87">
        <v>12</v>
      </c>
      <c r="C87" s="22">
        <f t="shared" si="7"/>
        <v>12</v>
      </c>
      <c r="F87" s="33"/>
      <c r="H87" s="20"/>
      <c r="O87"/>
      <c r="P87"/>
    </row>
    <row r="88" spans="1:16" ht="15.75" customHeight="1" thickBot="1" x14ac:dyDescent="0.3">
      <c r="A88" s="8" t="s">
        <v>11</v>
      </c>
      <c r="B88" s="9">
        <v>13</v>
      </c>
      <c r="C88" s="18">
        <f t="shared" si="7"/>
        <v>13</v>
      </c>
      <c r="F88" s="34"/>
      <c r="H88" s="20"/>
      <c r="O88"/>
      <c r="P88"/>
    </row>
    <row r="89" spans="1:16" x14ac:dyDescent="0.25">
      <c r="A89" s="11" t="s">
        <v>16</v>
      </c>
      <c r="B89" s="12">
        <f>+B85/B79</f>
        <v>0.84444444444444444</v>
      </c>
      <c r="C89" s="13">
        <f>+C85/C79</f>
        <v>0.84444444444444444</v>
      </c>
      <c r="D89" s="41"/>
      <c r="F89" s="33"/>
    </row>
    <row r="90" spans="1:16" ht="15.75" customHeight="1" thickBot="1" x14ac:dyDescent="0.3">
      <c r="A90" s="14" t="s">
        <v>4</v>
      </c>
      <c r="B90" s="15">
        <f>+B85/(B79-B87-B83-B89)</f>
        <v>0.90933262430204731</v>
      </c>
      <c r="C90" s="16">
        <f>+C85/(C79-C87-C83-C89)</f>
        <v>0.90933262430204731</v>
      </c>
      <c r="D90" s="27"/>
      <c r="F90" s="33"/>
    </row>
    <row r="91" spans="1:16" ht="15.75" thickBot="1" x14ac:dyDescent="0.3">
      <c r="A91" s="25"/>
      <c r="B91" s="27"/>
      <c r="C91" s="24"/>
    </row>
    <row r="92" spans="1:16" x14ac:dyDescent="0.25">
      <c r="A92" s="57" t="s">
        <v>27</v>
      </c>
      <c r="B92" s="28" t="s">
        <v>1</v>
      </c>
      <c r="C92" s="29" t="s">
        <v>18</v>
      </c>
      <c r="F92" s="35"/>
    </row>
    <row r="93" spans="1:16" x14ac:dyDescent="0.25">
      <c r="A93" s="58"/>
      <c r="B93" s="17">
        <v>452</v>
      </c>
      <c r="C93" s="18">
        <f>+B93</f>
        <v>452</v>
      </c>
      <c r="D93" s="24"/>
      <c r="F93" s="34"/>
    </row>
    <row r="94" spans="1:16" ht="15" customHeight="1" x14ac:dyDescent="0.25">
      <c r="A94" s="3" t="s">
        <v>5</v>
      </c>
      <c r="B94" s="4">
        <v>0</v>
      </c>
      <c r="C94" s="5">
        <f t="shared" ref="C94:C102" si="8">+B94</f>
        <v>0</v>
      </c>
      <c r="F94" s="33"/>
    </row>
    <row r="95" spans="1:16" x14ac:dyDescent="0.25">
      <c r="A95" s="6" t="s">
        <v>8</v>
      </c>
      <c r="B95">
        <v>0</v>
      </c>
      <c r="C95" s="22">
        <f t="shared" si="8"/>
        <v>0</v>
      </c>
      <c r="F95" s="33"/>
    </row>
    <row r="96" spans="1:16" ht="15" customHeight="1" x14ac:dyDescent="0.25">
      <c r="A96" s="3" t="s">
        <v>10</v>
      </c>
      <c r="B96" s="4">
        <v>0</v>
      </c>
      <c r="C96" s="5">
        <f t="shared" si="8"/>
        <v>0</v>
      </c>
      <c r="F96" s="33"/>
    </row>
    <row r="97" spans="1:3" x14ac:dyDescent="0.25">
      <c r="A97" s="6" t="s">
        <v>6</v>
      </c>
      <c r="B97">
        <v>0</v>
      </c>
      <c r="C97" s="22">
        <f t="shared" si="8"/>
        <v>0</v>
      </c>
    </row>
    <row r="98" spans="1:3" x14ac:dyDescent="0.25">
      <c r="A98" s="6" t="s">
        <v>11</v>
      </c>
      <c r="B98">
        <v>0</v>
      </c>
      <c r="C98" s="22">
        <f t="shared" si="8"/>
        <v>0</v>
      </c>
    </row>
    <row r="99" spans="1:3" x14ac:dyDescent="0.25">
      <c r="A99" s="3" t="s">
        <v>13</v>
      </c>
      <c r="B99" s="4">
        <v>398</v>
      </c>
      <c r="C99" s="5">
        <f t="shared" si="8"/>
        <v>398</v>
      </c>
    </row>
    <row r="100" spans="1:3" x14ac:dyDescent="0.25">
      <c r="A100" s="3" t="s">
        <v>15</v>
      </c>
      <c r="B100" s="4">
        <v>54</v>
      </c>
      <c r="C100" s="5">
        <f t="shared" si="8"/>
        <v>54</v>
      </c>
    </row>
    <row r="101" spans="1:3" x14ac:dyDescent="0.25">
      <c r="A101" s="6" t="s">
        <v>6</v>
      </c>
      <c r="B101">
        <v>42</v>
      </c>
      <c r="C101" s="22">
        <f t="shared" si="8"/>
        <v>42</v>
      </c>
    </row>
    <row r="102" spans="1:3" ht="15.75" customHeight="1" thickBot="1" x14ac:dyDescent="0.3">
      <c r="A102" s="8" t="s">
        <v>11</v>
      </c>
      <c r="B102" s="9">
        <v>12</v>
      </c>
      <c r="C102" s="23">
        <f t="shared" si="8"/>
        <v>12</v>
      </c>
    </row>
    <row r="103" spans="1:3" x14ac:dyDescent="0.25">
      <c r="A103" s="11" t="s">
        <v>16</v>
      </c>
      <c r="B103" s="12">
        <f>+B99/B93</f>
        <v>0.88053097345132747</v>
      </c>
      <c r="C103" s="13">
        <f>+C99/C93</f>
        <v>0.88053097345132747</v>
      </c>
    </row>
    <row r="104" spans="1:3" ht="15.75" thickBot="1" x14ac:dyDescent="0.3">
      <c r="A104" s="14" t="s">
        <v>4</v>
      </c>
      <c r="B104" s="15">
        <f>+B99/(B93-B101-B97-B103)</f>
        <v>0.97282097316706495</v>
      </c>
      <c r="C104" s="16">
        <f>+C99/(C93-C101-C97-C103)</f>
        <v>0.97282097316706495</v>
      </c>
    </row>
    <row r="105" spans="1:3" ht="15.75" thickBot="1" x14ac:dyDescent="0.3">
      <c r="A105" s="25"/>
      <c r="B105" s="27"/>
      <c r="C105" s="24"/>
    </row>
    <row r="106" spans="1:3" x14ac:dyDescent="0.25">
      <c r="A106" s="57" t="s">
        <v>21</v>
      </c>
      <c r="B106" s="28" t="s">
        <v>1</v>
      </c>
      <c r="C106" s="29" t="s">
        <v>18</v>
      </c>
    </row>
    <row r="107" spans="1:3" x14ac:dyDescent="0.25">
      <c r="A107" s="58"/>
      <c r="B107" s="17">
        <v>102</v>
      </c>
      <c r="C107" s="18">
        <f>+B107</f>
        <v>102</v>
      </c>
    </row>
    <row r="108" spans="1:3" x14ac:dyDescent="0.25">
      <c r="A108" s="3" t="s">
        <v>5</v>
      </c>
      <c r="B108" s="4">
        <v>0</v>
      </c>
      <c r="C108" s="5">
        <f t="shared" ref="C108:C116" si="9">+B108</f>
        <v>0</v>
      </c>
    </row>
    <row r="109" spans="1:3" x14ac:dyDescent="0.25">
      <c r="A109" s="6" t="s">
        <v>8</v>
      </c>
      <c r="B109">
        <v>0</v>
      </c>
      <c r="C109" s="22">
        <f t="shared" si="9"/>
        <v>0</v>
      </c>
    </row>
    <row r="110" spans="1:3" x14ac:dyDescent="0.25">
      <c r="A110" s="3" t="s">
        <v>10</v>
      </c>
      <c r="B110" s="4">
        <v>0</v>
      </c>
      <c r="C110" s="5">
        <f t="shared" si="9"/>
        <v>0</v>
      </c>
    </row>
    <row r="111" spans="1:3" x14ac:dyDescent="0.25">
      <c r="A111" s="6" t="s">
        <v>6</v>
      </c>
      <c r="B111">
        <v>0</v>
      </c>
      <c r="C111" s="22">
        <f t="shared" si="9"/>
        <v>0</v>
      </c>
    </row>
    <row r="112" spans="1:3" x14ac:dyDescent="0.25">
      <c r="A112" s="6" t="s">
        <v>11</v>
      </c>
      <c r="B112">
        <v>0</v>
      </c>
      <c r="C112" s="22">
        <f t="shared" si="9"/>
        <v>0</v>
      </c>
    </row>
    <row r="113" spans="1:3" x14ac:dyDescent="0.25">
      <c r="A113" s="3" t="s">
        <v>13</v>
      </c>
      <c r="B113" s="4">
        <v>82</v>
      </c>
      <c r="C113" s="5">
        <f t="shared" si="9"/>
        <v>82</v>
      </c>
    </row>
    <row r="114" spans="1:3" x14ac:dyDescent="0.25">
      <c r="A114" s="3" t="s">
        <v>15</v>
      </c>
      <c r="B114" s="4">
        <v>20</v>
      </c>
      <c r="C114" s="5">
        <f t="shared" si="9"/>
        <v>20</v>
      </c>
    </row>
    <row r="115" spans="1:3" x14ac:dyDescent="0.25">
      <c r="A115" s="6" t="s">
        <v>6</v>
      </c>
      <c r="B115">
        <v>6</v>
      </c>
      <c r="C115" s="22">
        <f t="shared" si="9"/>
        <v>6</v>
      </c>
    </row>
    <row r="116" spans="1:3" ht="15.75" thickBot="1" x14ac:dyDescent="0.3">
      <c r="A116" s="8" t="s">
        <v>11</v>
      </c>
      <c r="B116" s="9">
        <v>14</v>
      </c>
      <c r="C116" s="23">
        <f t="shared" si="9"/>
        <v>14</v>
      </c>
    </row>
    <row r="117" spans="1:3" x14ac:dyDescent="0.25">
      <c r="A117" s="11" t="s">
        <v>16</v>
      </c>
      <c r="B117" s="12">
        <f>+B113/B107</f>
        <v>0.80392156862745101</v>
      </c>
      <c r="C117" s="42">
        <f>+C113/C107</f>
        <v>0.80392156862745101</v>
      </c>
    </row>
    <row r="118" spans="1:3" ht="15.75" thickBot="1" x14ac:dyDescent="0.3">
      <c r="A118" s="14" t="s">
        <v>4</v>
      </c>
      <c r="B118" s="15">
        <f>+B113/(B107-B115-B111-B117)</f>
        <v>0.86138002059732233</v>
      </c>
      <c r="C118" s="16">
        <f>+C113/(C107-C115-C111-C117)</f>
        <v>0.86138002059732233</v>
      </c>
    </row>
    <row r="119" spans="1:3" ht="15.75" thickBot="1" x14ac:dyDescent="0.3">
      <c r="A119" s="25"/>
      <c r="B119" s="27"/>
      <c r="C119" s="24"/>
    </row>
    <row r="120" spans="1:3" x14ac:dyDescent="0.25">
      <c r="A120" s="57" t="s">
        <v>32</v>
      </c>
      <c r="B120" s="28" t="s">
        <v>1</v>
      </c>
      <c r="C120" s="29" t="s">
        <v>18</v>
      </c>
    </row>
    <row r="121" spans="1:3" x14ac:dyDescent="0.25">
      <c r="A121" s="58"/>
      <c r="B121" s="17">
        <v>31</v>
      </c>
      <c r="C121" s="22">
        <f>+B121</f>
        <v>31</v>
      </c>
    </row>
    <row r="122" spans="1:3" x14ac:dyDescent="0.25">
      <c r="A122" s="3" t="s">
        <v>5</v>
      </c>
      <c r="B122" s="4">
        <v>0</v>
      </c>
      <c r="C122" s="5">
        <f t="shared" ref="C122:C130" si="10">+B122</f>
        <v>0</v>
      </c>
    </row>
    <row r="123" spans="1:3" x14ac:dyDescent="0.25">
      <c r="A123" s="6" t="s">
        <v>8</v>
      </c>
      <c r="B123">
        <v>0</v>
      </c>
      <c r="C123" s="22">
        <f t="shared" si="10"/>
        <v>0</v>
      </c>
    </row>
    <row r="124" spans="1:3" x14ac:dyDescent="0.25">
      <c r="A124" s="3" t="s">
        <v>10</v>
      </c>
      <c r="B124" s="4">
        <v>0</v>
      </c>
      <c r="C124" s="5">
        <f t="shared" si="10"/>
        <v>0</v>
      </c>
    </row>
    <row r="125" spans="1:3" x14ac:dyDescent="0.25">
      <c r="A125" s="6" t="s">
        <v>6</v>
      </c>
      <c r="B125">
        <v>0</v>
      </c>
      <c r="C125" s="22">
        <f t="shared" si="10"/>
        <v>0</v>
      </c>
    </row>
    <row r="126" spans="1:3" x14ac:dyDescent="0.25">
      <c r="A126" s="6" t="s">
        <v>11</v>
      </c>
      <c r="B126">
        <v>0</v>
      </c>
      <c r="C126" s="22">
        <f t="shared" si="10"/>
        <v>0</v>
      </c>
    </row>
    <row r="127" spans="1:3" x14ac:dyDescent="0.25">
      <c r="A127" s="3" t="s">
        <v>13</v>
      </c>
      <c r="B127" s="4">
        <v>30</v>
      </c>
      <c r="C127" s="5">
        <f t="shared" si="10"/>
        <v>30</v>
      </c>
    </row>
    <row r="128" spans="1:3" x14ac:dyDescent="0.25">
      <c r="A128" s="3" t="s">
        <v>15</v>
      </c>
      <c r="B128" s="4">
        <v>1</v>
      </c>
      <c r="C128" s="5">
        <f t="shared" si="10"/>
        <v>1</v>
      </c>
    </row>
    <row r="129" spans="1:3" x14ac:dyDescent="0.25">
      <c r="A129" s="6" t="s">
        <v>6</v>
      </c>
      <c r="B129">
        <v>0</v>
      </c>
      <c r="C129" s="22">
        <f t="shared" si="10"/>
        <v>0</v>
      </c>
    </row>
    <row r="130" spans="1:3" ht="15.75" thickBot="1" x14ac:dyDescent="0.3">
      <c r="A130" s="8" t="s">
        <v>11</v>
      </c>
      <c r="B130" s="9">
        <v>1</v>
      </c>
      <c r="C130" s="23">
        <f t="shared" si="10"/>
        <v>1</v>
      </c>
    </row>
    <row r="131" spans="1:3" x14ac:dyDescent="0.25">
      <c r="A131" s="11" t="s">
        <v>16</v>
      </c>
      <c r="B131" s="12">
        <f>+B127/B121</f>
        <v>0.967741935483871</v>
      </c>
      <c r="C131" s="13">
        <f>+C127/C121</f>
        <v>0.967741935483871</v>
      </c>
    </row>
    <row r="132" spans="1:3" ht="15.75" thickBot="1" x14ac:dyDescent="0.3">
      <c r="A132" s="14" t="s">
        <v>4</v>
      </c>
      <c r="B132" s="15">
        <f>+B127/(B121-B129-B125-B131)</f>
        <v>0.9989258861439313</v>
      </c>
      <c r="C132" s="16">
        <f>+C127/(C121-C129-C125-C131)</f>
        <v>0.9989258861439313</v>
      </c>
    </row>
    <row r="133" spans="1:3" ht="15.75" thickBot="1" x14ac:dyDescent="0.3">
      <c r="A133" s="25"/>
      <c r="B133" s="27"/>
      <c r="C133" s="24"/>
    </row>
    <row r="134" spans="1:3" x14ac:dyDescent="0.25">
      <c r="A134" s="57" t="s">
        <v>26</v>
      </c>
      <c r="B134" s="28" t="s">
        <v>1</v>
      </c>
      <c r="C134" s="29" t="s">
        <v>18</v>
      </c>
    </row>
    <row r="135" spans="1:3" x14ac:dyDescent="0.25">
      <c r="A135" s="58"/>
      <c r="B135" s="17">
        <v>92</v>
      </c>
      <c r="C135" s="22">
        <f>+B135</f>
        <v>92</v>
      </c>
    </row>
    <row r="136" spans="1:3" x14ac:dyDescent="0.25">
      <c r="A136" s="3" t="s">
        <v>5</v>
      </c>
      <c r="B136" s="4">
        <v>0</v>
      </c>
      <c r="C136" s="5">
        <f t="shared" ref="C136:C144" si="11">+B136</f>
        <v>0</v>
      </c>
    </row>
    <row r="137" spans="1:3" x14ac:dyDescent="0.25">
      <c r="A137" s="6" t="s">
        <v>8</v>
      </c>
      <c r="B137">
        <v>0</v>
      </c>
      <c r="C137" s="22">
        <f t="shared" si="11"/>
        <v>0</v>
      </c>
    </row>
    <row r="138" spans="1:3" x14ac:dyDescent="0.25">
      <c r="A138" s="3" t="s">
        <v>10</v>
      </c>
      <c r="B138" s="4">
        <v>0</v>
      </c>
      <c r="C138" s="5">
        <f t="shared" si="11"/>
        <v>0</v>
      </c>
    </row>
    <row r="139" spans="1:3" x14ac:dyDescent="0.25">
      <c r="A139" s="6" t="s">
        <v>6</v>
      </c>
      <c r="B139">
        <v>0</v>
      </c>
      <c r="C139" s="22">
        <f t="shared" si="11"/>
        <v>0</v>
      </c>
    </row>
    <row r="140" spans="1:3" x14ac:dyDescent="0.25">
      <c r="A140" s="6" t="s">
        <v>11</v>
      </c>
      <c r="B140">
        <v>0</v>
      </c>
      <c r="C140" s="22">
        <f t="shared" si="11"/>
        <v>0</v>
      </c>
    </row>
    <row r="141" spans="1:3" x14ac:dyDescent="0.25">
      <c r="A141" s="3" t="s">
        <v>13</v>
      </c>
      <c r="B141" s="4">
        <v>78</v>
      </c>
      <c r="C141" s="5">
        <f t="shared" si="11"/>
        <v>78</v>
      </c>
    </row>
    <row r="142" spans="1:3" x14ac:dyDescent="0.25">
      <c r="A142" s="3" t="s">
        <v>15</v>
      </c>
      <c r="B142" s="4">
        <v>14</v>
      </c>
      <c r="C142" s="5">
        <f t="shared" si="11"/>
        <v>14</v>
      </c>
    </row>
    <row r="143" spans="1:3" x14ac:dyDescent="0.25">
      <c r="A143" s="6" t="s">
        <v>6</v>
      </c>
      <c r="B143">
        <v>5</v>
      </c>
      <c r="C143" s="22">
        <f t="shared" si="11"/>
        <v>5</v>
      </c>
    </row>
    <row r="144" spans="1:3" ht="15.75" thickBot="1" x14ac:dyDescent="0.3">
      <c r="A144" s="8" t="s">
        <v>11</v>
      </c>
      <c r="B144" s="9">
        <v>9</v>
      </c>
      <c r="C144" s="23">
        <f t="shared" si="11"/>
        <v>9</v>
      </c>
    </row>
    <row r="145" spans="1:3" x14ac:dyDescent="0.25">
      <c r="A145" s="11" t="s">
        <v>16</v>
      </c>
      <c r="B145" s="12">
        <f>+B141/B135</f>
        <v>0.84782608695652173</v>
      </c>
      <c r="C145" s="13">
        <f>+C141/C135</f>
        <v>0.84782608695652173</v>
      </c>
    </row>
    <row r="146" spans="1:3" ht="15.75" thickBot="1" x14ac:dyDescent="0.3">
      <c r="A146" s="14" t="s">
        <v>4</v>
      </c>
      <c r="B146" s="15">
        <f>+B141/(B135-B143-B139-B145)</f>
        <v>0.90537471612414833</v>
      </c>
      <c r="C146" s="16">
        <f>+C141/(C135-C143-C139-C145)</f>
        <v>0.90537471612414833</v>
      </c>
    </row>
    <row r="147" spans="1:3" ht="15.75" thickBot="1" x14ac:dyDescent="0.3">
      <c r="A147" s="25"/>
      <c r="B147" s="27"/>
      <c r="C147" s="24"/>
    </row>
    <row r="148" spans="1:3" x14ac:dyDescent="0.25">
      <c r="A148" s="57" t="s">
        <v>31</v>
      </c>
      <c r="B148" s="28" t="s">
        <v>1</v>
      </c>
      <c r="C148" s="29" t="s">
        <v>18</v>
      </c>
    </row>
    <row r="149" spans="1:3" x14ac:dyDescent="0.25">
      <c r="A149" s="58"/>
      <c r="B149" s="17">
        <v>64</v>
      </c>
      <c r="C149" s="22">
        <f>+B149</f>
        <v>64</v>
      </c>
    </row>
    <row r="150" spans="1:3" x14ac:dyDescent="0.25">
      <c r="A150" s="3" t="s">
        <v>5</v>
      </c>
      <c r="B150" s="4">
        <v>0</v>
      </c>
      <c r="C150" s="5">
        <f t="shared" ref="C150:C158" si="12">+B150</f>
        <v>0</v>
      </c>
    </row>
    <row r="151" spans="1:3" x14ac:dyDescent="0.25">
      <c r="A151" s="6" t="s">
        <v>8</v>
      </c>
      <c r="B151">
        <v>0</v>
      </c>
      <c r="C151" s="22">
        <f t="shared" si="12"/>
        <v>0</v>
      </c>
    </row>
    <row r="152" spans="1:3" x14ac:dyDescent="0.25">
      <c r="A152" s="3" t="s">
        <v>10</v>
      </c>
      <c r="B152" s="4">
        <v>0</v>
      </c>
      <c r="C152" s="5">
        <f t="shared" si="12"/>
        <v>0</v>
      </c>
    </row>
    <row r="153" spans="1:3" x14ac:dyDescent="0.25">
      <c r="A153" s="6" t="s">
        <v>6</v>
      </c>
      <c r="B153">
        <v>0</v>
      </c>
      <c r="C153" s="22">
        <f t="shared" si="12"/>
        <v>0</v>
      </c>
    </row>
    <row r="154" spans="1:3" x14ac:dyDescent="0.25">
      <c r="A154" s="6" t="s">
        <v>11</v>
      </c>
      <c r="B154">
        <v>0</v>
      </c>
      <c r="C154" s="22">
        <f t="shared" si="12"/>
        <v>0</v>
      </c>
    </row>
    <row r="155" spans="1:3" x14ac:dyDescent="0.25">
      <c r="A155" s="3" t="s">
        <v>13</v>
      </c>
      <c r="B155" s="4">
        <v>50</v>
      </c>
      <c r="C155" s="5">
        <f t="shared" si="12"/>
        <v>50</v>
      </c>
    </row>
    <row r="156" spans="1:3" x14ac:dyDescent="0.25">
      <c r="A156" s="3" t="s">
        <v>15</v>
      </c>
      <c r="B156" s="4">
        <v>14</v>
      </c>
      <c r="C156" s="5">
        <f t="shared" si="12"/>
        <v>14</v>
      </c>
    </row>
    <row r="157" spans="1:3" x14ac:dyDescent="0.25">
      <c r="A157" s="6" t="s">
        <v>6</v>
      </c>
      <c r="B157">
        <v>2</v>
      </c>
      <c r="C157" s="22">
        <f t="shared" si="12"/>
        <v>2</v>
      </c>
    </row>
    <row r="158" spans="1:3" ht="15.75" thickBot="1" x14ac:dyDescent="0.3">
      <c r="A158" s="8" t="s">
        <v>11</v>
      </c>
      <c r="B158" s="9">
        <v>12</v>
      </c>
      <c r="C158" s="23">
        <f t="shared" si="12"/>
        <v>12</v>
      </c>
    </row>
    <row r="159" spans="1:3" x14ac:dyDescent="0.25">
      <c r="A159" s="11" t="s">
        <v>16</v>
      </c>
      <c r="B159" s="12">
        <f>+B155/B149</f>
        <v>0.78125</v>
      </c>
      <c r="C159" s="13">
        <f>+C155/C149</f>
        <v>0.78125</v>
      </c>
    </row>
    <row r="160" spans="1:3" ht="15.75" thickBot="1" x14ac:dyDescent="0.3">
      <c r="A160" s="14" t="s">
        <v>4</v>
      </c>
      <c r="B160" s="15">
        <f>+B155/(B149-B157-B153-B159)</f>
        <v>0.81674323634507406</v>
      </c>
      <c r="C160" s="16">
        <f>+C155/(C149-C157-C153-C159)</f>
        <v>0.81674323634507406</v>
      </c>
    </row>
    <row r="161" spans="1:4" ht="15.75" thickBot="1" x14ac:dyDescent="0.3">
      <c r="A161" s="26"/>
      <c r="B161" s="27"/>
      <c r="C161" s="24"/>
      <c r="D161" s="46"/>
    </row>
    <row r="162" spans="1:4" x14ac:dyDescent="0.25">
      <c r="A162" s="57" t="s">
        <v>37</v>
      </c>
      <c r="B162" s="28" t="s">
        <v>1</v>
      </c>
      <c r="C162" s="29" t="s">
        <v>18</v>
      </c>
    </row>
    <row r="163" spans="1:4" x14ac:dyDescent="0.25">
      <c r="A163" s="58"/>
      <c r="B163" s="17">
        <v>27</v>
      </c>
      <c r="C163" s="22">
        <f>+B163</f>
        <v>27</v>
      </c>
    </row>
    <row r="164" spans="1:4" x14ac:dyDescent="0.25">
      <c r="A164" s="3" t="s">
        <v>5</v>
      </c>
      <c r="B164" s="4">
        <v>0</v>
      </c>
      <c r="C164" s="5">
        <f t="shared" ref="C164:C172" si="13">+B164</f>
        <v>0</v>
      </c>
    </row>
    <row r="165" spans="1:4" x14ac:dyDescent="0.25">
      <c r="A165" s="6" t="s">
        <v>8</v>
      </c>
      <c r="B165">
        <v>0</v>
      </c>
      <c r="C165" s="22">
        <f t="shared" si="13"/>
        <v>0</v>
      </c>
    </row>
    <row r="166" spans="1:4" x14ac:dyDescent="0.25">
      <c r="A166" s="3" t="s">
        <v>10</v>
      </c>
      <c r="B166" s="4">
        <v>0</v>
      </c>
      <c r="C166" s="5">
        <f t="shared" si="13"/>
        <v>0</v>
      </c>
    </row>
    <row r="167" spans="1:4" x14ac:dyDescent="0.25">
      <c r="A167" s="6" t="s">
        <v>6</v>
      </c>
      <c r="B167">
        <v>0</v>
      </c>
      <c r="C167" s="22">
        <f t="shared" si="13"/>
        <v>0</v>
      </c>
    </row>
    <row r="168" spans="1:4" x14ac:dyDescent="0.25">
      <c r="A168" s="6" t="s">
        <v>11</v>
      </c>
      <c r="B168">
        <v>0</v>
      </c>
      <c r="C168" s="22">
        <f t="shared" si="13"/>
        <v>0</v>
      </c>
    </row>
    <row r="169" spans="1:4" x14ac:dyDescent="0.25">
      <c r="A169" s="3" t="s">
        <v>13</v>
      </c>
      <c r="B169" s="4">
        <v>15</v>
      </c>
      <c r="C169" s="5">
        <f t="shared" si="13"/>
        <v>15</v>
      </c>
    </row>
    <row r="170" spans="1:4" x14ac:dyDescent="0.25">
      <c r="A170" s="3" t="s">
        <v>15</v>
      </c>
      <c r="B170" s="4">
        <v>12</v>
      </c>
      <c r="C170" s="5">
        <f t="shared" si="13"/>
        <v>12</v>
      </c>
    </row>
    <row r="171" spans="1:4" x14ac:dyDescent="0.25">
      <c r="A171" s="6" t="s">
        <v>6</v>
      </c>
      <c r="B171">
        <v>8</v>
      </c>
      <c r="C171" s="22">
        <f t="shared" si="13"/>
        <v>8</v>
      </c>
    </row>
    <row r="172" spans="1:4" ht="15.75" thickBot="1" x14ac:dyDescent="0.3">
      <c r="A172" s="8" t="s">
        <v>11</v>
      </c>
      <c r="B172" s="9">
        <v>4</v>
      </c>
      <c r="C172" s="23">
        <f t="shared" si="13"/>
        <v>4</v>
      </c>
    </row>
    <row r="173" spans="1:4" x14ac:dyDescent="0.25">
      <c r="A173" s="11" t="s">
        <v>16</v>
      </c>
      <c r="B173" s="12">
        <f>+B169/B163</f>
        <v>0.55555555555555558</v>
      </c>
      <c r="C173" s="13">
        <f>+C169/C163</f>
        <v>0.55555555555555558</v>
      </c>
    </row>
    <row r="174" spans="1:4" ht="15.75" thickBot="1" x14ac:dyDescent="0.3">
      <c r="A174" s="14" t="s">
        <v>4</v>
      </c>
      <c r="B174" s="15">
        <f>+B169/(B163-B171-B167-B173)</f>
        <v>0.81325301204819289</v>
      </c>
      <c r="C174" s="16">
        <f>+C169/(C163-C171-C167-C173)</f>
        <v>0.81325301204819289</v>
      </c>
    </row>
    <row r="175" spans="1:4" ht="15.75" thickBot="1" x14ac:dyDescent="0.3">
      <c r="A175" s="25"/>
      <c r="B175" s="27"/>
      <c r="C175" s="24"/>
    </row>
    <row r="176" spans="1:4" x14ac:dyDescent="0.25">
      <c r="A176" s="57" t="s">
        <v>36</v>
      </c>
      <c r="B176" s="28" t="s">
        <v>1</v>
      </c>
      <c r="C176" s="29" t="s">
        <v>18</v>
      </c>
    </row>
    <row r="177" spans="1:3" x14ac:dyDescent="0.25">
      <c r="A177" s="58"/>
      <c r="B177" s="17">
        <v>42</v>
      </c>
      <c r="C177" s="22">
        <f>+B177</f>
        <v>42</v>
      </c>
    </row>
    <row r="178" spans="1:3" x14ac:dyDescent="0.25">
      <c r="A178" s="3" t="s">
        <v>5</v>
      </c>
      <c r="B178" s="4">
        <v>0</v>
      </c>
      <c r="C178" s="5">
        <f t="shared" ref="C178:C186" si="14">+B178</f>
        <v>0</v>
      </c>
    </row>
    <row r="179" spans="1:3" x14ac:dyDescent="0.25">
      <c r="A179" s="6" t="s">
        <v>8</v>
      </c>
      <c r="B179">
        <v>0</v>
      </c>
      <c r="C179" s="22">
        <f t="shared" si="14"/>
        <v>0</v>
      </c>
    </row>
    <row r="180" spans="1:3" x14ac:dyDescent="0.25">
      <c r="A180" s="3" t="s">
        <v>10</v>
      </c>
      <c r="B180" s="4">
        <v>0</v>
      </c>
      <c r="C180" s="5">
        <f t="shared" si="14"/>
        <v>0</v>
      </c>
    </row>
    <row r="181" spans="1:3" x14ac:dyDescent="0.25">
      <c r="A181" s="6" t="s">
        <v>6</v>
      </c>
      <c r="B181">
        <v>0</v>
      </c>
      <c r="C181" s="22">
        <f t="shared" si="14"/>
        <v>0</v>
      </c>
    </row>
    <row r="182" spans="1:3" x14ac:dyDescent="0.25">
      <c r="A182" s="6" t="s">
        <v>11</v>
      </c>
      <c r="B182">
        <v>0</v>
      </c>
      <c r="C182" s="22">
        <f t="shared" si="14"/>
        <v>0</v>
      </c>
    </row>
    <row r="183" spans="1:3" x14ac:dyDescent="0.25">
      <c r="A183" s="3" t="s">
        <v>13</v>
      </c>
      <c r="B183" s="4">
        <v>28</v>
      </c>
      <c r="C183" s="5">
        <f t="shared" si="14"/>
        <v>28</v>
      </c>
    </row>
    <row r="184" spans="1:3" x14ac:dyDescent="0.25">
      <c r="A184" s="3" t="s">
        <v>15</v>
      </c>
      <c r="B184" s="4">
        <v>14</v>
      </c>
      <c r="C184" s="5">
        <f t="shared" si="14"/>
        <v>14</v>
      </c>
    </row>
    <row r="185" spans="1:3" x14ac:dyDescent="0.25">
      <c r="A185" s="6" t="s">
        <v>6</v>
      </c>
      <c r="B185">
        <v>12</v>
      </c>
      <c r="C185" s="22">
        <f t="shared" si="14"/>
        <v>12</v>
      </c>
    </row>
    <row r="186" spans="1:3" ht="15.75" thickBot="1" x14ac:dyDescent="0.3">
      <c r="A186" s="8" t="s">
        <v>11</v>
      </c>
      <c r="B186" s="9">
        <v>2</v>
      </c>
      <c r="C186" s="23">
        <f t="shared" si="14"/>
        <v>2</v>
      </c>
    </row>
    <row r="187" spans="1:3" x14ac:dyDescent="0.25">
      <c r="A187" s="11" t="s">
        <v>16</v>
      </c>
      <c r="B187" s="12">
        <f>+B183/B177</f>
        <v>0.66666666666666663</v>
      </c>
      <c r="C187" s="13">
        <f>+C183/C177</f>
        <v>0.66666666666666663</v>
      </c>
    </row>
    <row r="188" spans="1:3" ht="15.75" thickBot="1" x14ac:dyDescent="0.3">
      <c r="A188" s="14" t="s">
        <v>4</v>
      </c>
      <c r="B188" s="15">
        <f>+B183/(B177-B185-B181-B187)</f>
        <v>0.95454545454545459</v>
      </c>
      <c r="C188" s="16">
        <f>+C183/(C177-C185-C181-C187)</f>
        <v>0.95454545454545459</v>
      </c>
    </row>
    <row r="189" spans="1:3" ht="15.75" thickBot="1" x14ac:dyDescent="0.3">
      <c r="A189" s="25"/>
      <c r="B189" s="27"/>
      <c r="C189" s="24"/>
    </row>
    <row r="190" spans="1:3" x14ac:dyDescent="0.25">
      <c r="A190" s="57" t="s">
        <v>23</v>
      </c>
      <c r="B190" s="28" t="s">
        <v>1</v>
      </c>
      <c r="C190" s="29" t="s">
        <v>18</v>
      </c>
    </row>
    <row r="191" spans="1:3" x14ac:dyDescent="0.25">
      <c r="A191" s="58"/>
      <c r="B191" s="17">
        <v>58</v>
      </c>
      <c r="C191" s="22">
        <f>+B191</f>
        <v>58</v>
      </c>
    </row>
    <row r="192" spans="1:3" x14ac:dyDescent="0.25">
      <c r="A192" s="3" t="s">
        <v>5</v>
      </c>
      <c r="B192" s="4">
        <v>0</v>
      </c>
      <c r="C192" s="5">
        <f t="shared" ref="C192:C200" si="15">+B192</f>
        <v>0</v>
      </c>
    </row>
    <row r="193" spans="1:3" x14ac:dyDescent="0.25">
      <c r="A193" s="6" t="s">
        <v>8</v>
      </c>
      <c r="B193">
        <v>0</v>
      </c>
      <c r="C193" s="22">
        <f t="shared" si="15"/>
        <v>0</v>
      </c>
    </row>
    <row r="194" spans="1:3" x14ac:dyDescent="0.25">
      <c r="A194" s="3" t="s">
        <v>10</v>
      </c>
      <c r="B194" s="4">
        <v>0</v>
      </c>
      <c r="C194" s="5">
        <f t="shared" si="15"/>
        <v>0</v>
      </c>
    </row>
    <row r="195" spans="1:3" x14ac:dyDescent="0.25">
      <c r="A195" s="6" t="s">
        <v>6</v>
      </c>
      <c r="B195">
        <v>0</v>
      </c>
      <c r="C195" s="22">
        <f t="shared" si="15"/>
        <v>0</v>
      </c>
    </row>
    <row r="196" spans="1:3" x14ac:dyDescent="0.25">
      <c r="A196" s="6" t="s">
        <v>11</v>
      </c>
      <c r="B196">
        <v>0</v>
      </c>
      <c r="C196" s="22">
        <f t="shared" si="15"/>
        <v>0</v>
      </c>
    </row>
    <row r="197" spans="1:3" x14ac:dyDescent="0.25">
      <c r="A197" s="3" t="s">
        <v>13</v>
      </c>
      <c r="B197" s="4">
        <v>52</v>
      </c>
      <c r="C197" s="5">
        <f t="shared" si="15"/>
        <v>52</v>
      </c>
    </row>
    <row r="198" spans="1:3" x14ac:dyDescent="0.25">
      <c r="A198" s="3" t="s">
        <v>15</v>
      </c>
      <c r="B198" s="4">
        <v>6</v>
      </c>
      <c r="C198" s="5">
        <f t="shared" si="15"/>
        <v>6</v>
      </c>
    </row>
    <row r="199" spans="1:3" x14ac:dyDescent="0.25">
      <c r="A199" s="6" t="s">
        <v>6</v>
      </c>
      <c r="B199">
        <v>3</v>
      </c>
      <c r="C199" s="22">
        <f t="shared" si="15"/>
        <v>3</v>
      </c>
    </row>
    <row r="200" spans="1:3" ht="15.75" thickBot="1" x14ac:dyDescent="0.3">
      <c r="A200" s="8" t="s">
        <v>11</v>
      </c>
      <c r="B200" s="9">
        <v>3</v>
      </c>
      <c r="C200" s="23">
        <f t="shared" si="15"/>
        <v>3</v>
      </c>
    </row>
    <row r="201" spans="1:3" x14ac:dyDescent="0.25">
      <c r="A201" s="11" t="s">
        <v>16</v>
      </c>
      <c r="B201" s="12">
        <f>+B197/B191</f>
        <v>0.89655172413793105</v>
      </c>
      <c r="C201" s="13">
        <f>+C197/C191</f>
        <v>0.89655172413793105</v>
      </c>
    </row>
    <row r="202" spans="1:3" ht="15.75" thickBot="1" x14ac:dyDescent="0.3">
      <c r="A202" s="14" t="s">
        <v>4</v>
      </c>
      <c r="B202" s="15">
        <f>+B197/(B191-B199-B195-B201)</f>
        <v>0.9611217335882728</v>
      </c>
      <c r="C202" s="16">
        <f>+C197/(C191-C199-C195-C201)</f>
        <v>0.9611217335882728</v>
      </c>
    </row>
    <row r="203" spans="1:3" ht="15.75" thickBot="1" x14ac:dyDescent="0.3">
      <c r="A203" s="25"/>
      <c r="B203" s="27"/>
      <c r="C203" s="24"/>
    </row>
    <row r="204" spans="1:3" x14ac:dyDescent="0.25">
      <c r="A204" s="57" t="s">
        <v>25</v>
      </c>
      <c r="B204" s="28" t="s">
        <v>1</v>
      </c>
      <c r="C204" s="29" t="s">
        <v>18</v>
      </c>
    </row>
    <row r="205" spans="1:3" x14ac:dyDescent="0.25">
      <c r="A205" s="58"/>
      <c r="B205" s="17">
        <v>17</v>
      </c>
      <c r="C205" s="22">
        <f>+B205</f>
        <v>17</v>
      </c>
    </row>
    <row r="206" spans="1:3" x14ac:dyDescent="0.25">
      <c r="A206" s="3" t="s">
        <v>5</v>
      </c>
      <c r="B206" s="4">
        <v>0</v>
      </c>
      <c r="C206" s="5">
        <f t="shared" ref="C206:C214" si="16">+B206</f>
        <v>0</v>
      </c>
    </row>
    <row r="207" spans="1:3" x14ac:dyDescent="0.25">
      <c r="A207" s="6" t="s">
        <v>8</v>
      </c>
      <c r="B207">
        <v>0</v>
      </c>
      <c r="C207" s="22">
        <f t="shared" si="16"/>
        <v>0</v>
      </c>
    </row>
    <row r="208" spans="1:3" x14ac:dyDescent="0.25">
      <c r="A208" s="3" t="s">
        <v>10</v>
      </c>
      <c r="B208" s="4">
        <v>0</v>
      </c>
      <c r="C208" s="5">
        <f t="shared" si="16"/>
        <v>0</v>
      </c>
    </row>
    <row r="209" spans="1:16" x14ac:dyDescent="0.25">
      <c r="A209" s="6" t="s">
        <v>6</v>
      </c>
      <c r="B209">
        <v>0</v>
      </c>
      <c r="C209" s="22">
        <f t="shared" si="16"/>
        <v>0</v>
      </c>
    </row>
    <row r="210" spans="1:16" x14ac:dyDescent="0.25">
      <c r="A210" s="6" t="s">
        <v>11</v>
      </c>
      <c r="B210">
        <v>0</v>
      </c>
      <c r="C210" s="22">
        <f t="shared" si="16"/>
        <v>0</v>
      </c>
    </row>
    <row r="211" spans="1:16" x14ac:dyDescent="0.25">
      <c r="A211" s="3" t="s">
        <v>13</v>
      </c>
      <c r="B211" s="4">
        <v>14</v>
      </c>
      <c r="C211" s="5">
        <f t="shared" si="16"/>
        <v>14</v>
      </c>
    </row>
    <row r="212" spans="1:16" x14ac:dyDescent="0.25">
      <c r="A212" s="3" t="s">
        <v>15</v>
      </c>
      <c r="B212" s="4">
        <v>3</v>
      </c>
      <c r="C212" s="5">
        <f t="shared" si="16"/>
        <v>3</v>
      </c>
    </row>
    <row r="213" spans="1:16" x14ac:dyDescent="0.25">
      <c r="A213" s="6" t="s">
        <v>6</v>
      </c>
      <c r="B213">
        <v>0</v>
      </c>
      <c r="C213" s="22">
        <f t="shared" si="16"/>
        <v>0</v>
      </c>
    </row>
    <row r="214" spans="1:16" ht="15.75" thickBot="1" x14ac:dyDescent="0.3">
      <c r="A214" s="8" t="s">
        <v>11</v>
      </c>
      <c r="B214" s="9">
        <v>3</v>
      </c>
      <c r="C214" s="23">
        <f t="shared" si="16"/>
        <v>3</v>
      </c>
    </row>
    <row r="215" spans="1:16" x14ac:dyDescent="0.25">
      <c r="A215" s="11" t="s">
        <v>16</v>
      </c>
      <c r="B215" s="12">
        <f>+B211/B205</f>
        <v>0.82352941176470584</v>
      </c>
      <c r="C215" s="13">
        <f>+C211/C205</f>
        <v>0.82352941176470584</v>
      </c>
    </row>
    <row r="216" spans="1:16" ht="15.75" thickBot="1" x14ac:dyDescent="0.3">
      <c r="A216" s="14" t="s">
        <v>4</v>
      </c>
      <c r="B216" s="15">
        <f>+B211/(B205-B213-B209-B215)</f>
        <v>0.86545454545454548</v>
      </c>
      <c r="C216" s="16">
        <f>+C211/(C205-C213-C209-C215)</f>
        <v>0.86545454545454548</v>
      </c>
    </row>
    <row r="217" spans="1:16" ht="15.75" thickBot="1" x14ac:dyDescent="0.3">
      <c r="A217" s="40"/>
      <c r="B217" s="37"/>
      <c r="C217" s="37"/>
      <c r="D217" s="37"/>
      <c r="E217" s="20"/>
    </row>
    <row r="218" spans="1:16" ht="15" customHeight="1" x14ac:dyDescent="0.25">
      <c r="A218" s="57" t="s">
        <v>30</v>
      </c>
      <c r="B218" s="28" t="s">
        <v>1</v>
      </c>
      <c r="C218" s="29" t="s">
        <v>18</v>
      </c>
      <c r="F218" s="33"/>
      <c r="H218" s="20"/>
      <c r="O218"/>
      <c r="P218"/>
    </row>
    <row r="219" spans="1:16" x14ac:dyDescent="0.25">
      <c r="A219" s="58"/>
      <c r="B219" s="17">
        <v>17</v>
      </c>
      <c r="C219" s="18">
        <f>+B219</f>
        <v>17</v>
      </c>
      <c r="D219" s="19"/>
      <c r="F219" s="35"/>
      <c r="H219" s="20"/>
      <c r="O219"/>
      <c r="P219"/>
    </row>
    <row r="220" spans="1:16" x14ac:dyDescent="0.25">
      <c r="A220" s="3" t="s">
        <v>5</v>
      </c>
      <c r="B220" s="4">
        <v>0</v>
      </c>
      <c r="C220" s="5">
        <f t="shared" ref="C220:C228" si="17">+B220</f>
        <v>0</v>
      </c>
      <c r="F220" s="35"/>
      <c r="H220" s="20"/>
      <c r="O220"/>
      <c r="P220"/>
    </row>
    <row r="221" spans="1:16" ht="15" customHeight="1" x14ac:dyDescent="0.25">
      <c r="A221" s="6" t="s">
        <v>8</v>
      </c>
      <c r="B221">
        <v>0</v>
      </c>
      <c r="C221" s="18">
        <f t="shared" si="17"/>
        <v>0</v>
      </c>
      <c r="F221" s="34"/>
      <c r="H221" s="20"/>
      <c r="O221"/>
      <c r="P221"/>
    </row>
    <row r="222" spans="1:16" ht="15" customHeight="1" x14ac:dyDescent="0.25">
      <c r="A222" s="3" t="s">
        <v>10</v>
      </c>
      <c r="B222" s="4">
        <v>0</v>
      </c>
      <c r="C222" s="5">
        <f t="shared" si="17"/>
        <v>0</v>
      </c>
      <c r="F222" s="33"/>
      <c r="H222" s="20"/>
      <c r="O222"/>
      <c r="P222"/>
    </row>
    <row r="223" spans="1:16" x14ac:dyDescent="0.25">
      <c r="A223" s="6" t="s">
        <v>6</v>
      </c>
      <c r="B223">
        <v>0</v>
      </c>
      <c r="C223" s="22">
        <f t="shared" si="17"/>
        <v>0</v>
      </c>
      <c r="F223" s="33"/>
      <c r="H223" s="20"/>
      <c r="O223"/>
      <c r="P223"/>
    </row>
    <row r="224" spans="1:16" x14ac:dyDescent="0.25">
      <c r="A224" s="6" t="s">
        <v>11</v>
      </c>
      <c r="B224">
        <v>0</v>
      </c>
      <c r="C224" s="22">
        <f t="shared" si="17"/>
        <v>0</v>
      </c>
      <c r="F224" s="33"/>
      <c r="H224" s="20"/>
      <c r="O224"/>
      <c r="P224"/>
    </row>
    <row r="225" spans="1:16" x14ac:dyDescent="0.25">
      <c r="A225" s="3" t="s">
        <v>13</v>
      </c>
      <c r="B225" s="4">
        <v>8</v>
      </c>
      <c r="C225" s="5">
        <f t="shared" si="17"/>
        <v>8</v>
      </c>
      <c r="F225" s="33"/>
      <c r="H225" s="20"/>
      <c r="O225"/>
      <c r="P225"/>
    </row>
    <row r="226" spans="1:16" x14ac:dyDescent="0.25">
      <c r="A226" s="3" t="s">
        <v>15</v>
      </c>
      <c r="B226" s="4">
        <v>9</v>
      </c>
      <c r="C226" s="5">
        <f t="shared" si="17"/>
        <v>9</v>
      </c>
      <c r="F226" s="33"/>
      <c r="H226" s="20"/>
      <c r="O226"/>
      <c r="P226"/>
    </row>
    <row r="227" spans="1:16" x14ac:dyDescent="0.25">
      <c r="A227" s="6" t="s">
        <v>6</v>
      </c>
      <c r="B227">
        <v>9</v>
      </c>
      <c r="C227" s="22">
        <f t="shared" si="17"/>
        <v>9</v>
      </c>
      <c r="F227" s="33"/>
      <c r="H227" s="20"/>
      <c r="O227"/>
      <c r="P227"/>
    </row>
    <row r="228" spans="1:16" ht="15.75" thickBot="1" x14ac:dyDescent="0.3">
      <c r="A228" s="8" t="s">
        <v>11</v>
      </c>
      <c r="B228" s="9">
        <v>0</v>
      </c>
      <c r="C228" s="18">
        <f t="shared" si="17"/>
        <v>0</v>
      </c>
      <c r="F228" s="34"/>
      <c r="H228" s="20"/>
      <c r="O228"/>
      <c r="P228"/>
    </row>
    <row r="229" spans="1:16" x14ac:dyDescent="0.25">
      <c r="A229" s="11" t="s">
        <v>16</v>
      </c>
      <c r="B229" s="12">
        <f>+B225/B219</f>
        <v>0.47058823529411764</v>
      </c>
      <c r="C229" s="13">
        <f>+C225/C219</f>
        <v>0.47058823529411764</v>
      </c>
      <c r="D229" s="41"/>
      <c r="F229" s="33"/>
    </row>
    <row r="230" spans="1:16" ht="15.75" thickBot="1" x14ac:dyDescent="0.3">
      <c r="A230" s="14" t="s">
        <v>4</v>
      </c>
      <c r="B230" s="15">
        <f>+B225/(B219-B227-B223-B229)</f>
        <v>1.0625</v>
      </c>
      <c r="C230" s="16">
        <f>+C225/(C219-C227-C223-C229)</f>
        <v>1.0625</v>
      </c>
      <c r="D230" s="27"/>
      <c r="F230" s="33"/>
    </row>
    <row r="231" spans="1:16" x14ac:dyDescent="0.3">
      <c r="A231" s="26"/>
      <c r="B231" s="27"/>
      <c r="C231" s="24"/>
      <c r="D231" s="27"/>
      <c r="F231" s="33"/>
    </row>
    <row r="232" spans="1:16" x14ac:dyDescent="0.25">
      <c r="A232" s="57" t="s">
        <v>20</v>
      </c>
      <c r="B232" s="28" t="s">
        <v>1</v>
      </c>
      <c r="C232" s="29" t="s">
        <v>18</v>
      </c>
      <c r="F232" s="35"/>
    </row>
    <row r="233" spans="1:16" x14ac:dyDescent="0.25">
      <c r="A233" s="58"/>
      <c r="B233" s="17">
        <v>93</v>
      </c>
      <c r="C233" s="18">
        <f>+B233</f>
        <v>93</v>
      </c>
      <c r="D233" s="24"/>
      <c r="F233" s="34"/>
    </row>
    <row r="234" spans="1:16" x14ac:dyDescent="0.25">
      <c r="A234" s="3" t="s">
        <v>5</v>
      </c>
      <c r="B234" s="4">
        <v>0</v>
      </c>
      <c r="C234" s="5">
        <f t="shared" ref="C234:C242" si="18">+B234</f>
        <v>0</v>
      </c>
      <c r="F234" s="33"/>
    </row>
    <row r="235" spans="1:16" x14ac:dyDescent="0.25">
      <c r="A235" s="6" t="s">
        <v>8</v>
      </c>
      <c r="B235">
        <v>0</v>
      </c>
      <c r="C235" s="22">
        <f t="shared" si="18"/>
        <v>0</v>
      </c>
      <c r="F235" s="33"/>
    </row>
    <row r="236" spans="1:16" x14ac:dyDescent="0.25">
      <c r="A236" s="3" t="s">
        <v>10</v>
      </c>
      <c r="B236" s="4">
        <v>0</v>
      </c>
      <c r="C236" s="5">
        <f t="shared" si="18"/>
        <v>0</v>
      </c>
      <c r="F236" s="33"/>
    </row>
    <row r="237" spans="1:16" x14ac:dyDescent="0.25">
      <c r="A237" s="6" t="s">
        <v>6</v>
      </c>
      <c r="B237">
        <v>0</v>
      </c>
      <c r="C237" s="22">
        <f t="shared" si="18"/>
        <v>0</v>
      </c>
    </row>
    <row r="238" spans="1:16" x14ac:dyDescent="0.25">
      <c r="A238" s="6" t="s">
        <v>11</v>
      </c>
      <c r="B238">
        <v>0</v>
      </c>
      <c r="C238" s="22">
        <f t="shared" si="18"/>
        <v>0</v>
      </c>
    </row>
    <row r="239" spans="1:16" x14ac:dyDescent="0.25">
      <c r="A239" s="3" t="s">
        <v>13</v>
      </c>
      <c r="B239" s="4">
        <v>74</v>
      </c>
      <c r="C239" s="5">
        <f t="shared" si="18"/>
        <v>74</v>
      </c>
    </row>
    <row r="240" spans="1:16" x14ac:dyDescent="0.25">
      <c r="A240" s="3" t="s">
        <v>15</v>
      </c>
      <c r="B240" s="4">
        <v>19</v>
      </c>
      <c r="C240" s="5">
        <f t="shared" si="18"/>
        <v>19</v>
      </c>
    </row>
    <row r="241" spans="1:3" x14ac:dyDescent="0.25">
      <c r="A241" s="6" t="s">
        <v>6</v>
      </c>
      <c r="B241">
        <v>11</v>
      </c>
      <c r="C241" s="22">
        <f t="shared" si="18"/>
        <v>11</v>
      </c>
    </row>
    <row r="242" spans="1:3" ht="15.75" thickBot="1" x14ac:dyDescent="0.3">
      <c r="A242" s="8" t="s">
        <v>11</v>
      </c>
      <c r="B242" s="9">
        <v>8</v>
      </c>
      <c r="C242" s="23">
        <f t="shared" si="18"/>
        <v>8</v>
      </c>
    </row>
    <row r="243" spans="1:3" x14ac:dyDescent="0.25">
      <c r="A243" s="11" t="s">
        <v>16</v>
      </c>
      <c r="B243" s="12">
        <f>+B239/B233</f>
        <v>0.79569892473118276</v>
      </c>
      <c r="C243" s="13">
        <f>+C239/C233</f>
        <v>0.79569892473118276</v>
      </c>
    </row>
    <row r="244" spans="1:3" ht="15.75" thickBot="1" x14ac:dyDescent="0.3">
      <c r="A244" s="14" t="s">
        <v>4</v>
      </c>
      <c r="B244" s="15">
        <f>+B239/(B233-B241-B237-B243)</f>
        <v>0.91128177966101698</v>
      </c>
      <c r="C244" s="16">
        <f>+C239/(C233-C241-C237-C243)</f>
        <v>0.91128177966101698</v>
      </c>
    </row>
    <row r="245" spans="1:3" ht="15.75" thickBot="1" x14ac:dyDescent="0.3"/>
    <row r="246" spans="1:3" x14ac:dyDescent="0.25">
      <c r="A246" s="57" t="s">
        <v>29</v>
      </c>
      <c r="B246" s="28" t="s">
        <v>1</v>
      </c>
      <c r="C246" s="29" t="s">
        <v>18</v>
      </c>
    </row>
    <row r="247" spans="1:3" x14ac:dyDescent="0.25">
      <c r="A247" s="58"/>
      <c r="B247" s="17">
        <v>31</v>
      </c>
      <c r="C247" s="22">
        <f>+B247</f>
        <v>31</v>
      </c>
    </row>
    <row r="248" spans="1:3" x14ac:dyDescent="0.25">
      <c r="A248" s="3" t="s">
        <v>5</v>
      </c>
      <c r="B248" s="4">
        <v>0</v>
      </c>
      <c r="C248" s="5">
        <f t="shared" ref="C248:C256" si="19">+B248</f>
        <v>0</v>
      </c>
    </row>
    <row r="249" spans="1:3" x14ac:dyDescent="0.25">
      <c r="A249" s="6" t="s">
        <v>8</v>
      </c>
      <c r="B249">
        <v>0</v>
      </c>
      <c r="C249" s="22">
        <f t="shared" si="19"/>
        <v>0</v>
      </c>
    </row>
    <row r="250" spans="1:3" x14ac:dyDescent="0.25">
      <c r="A250" s="3" t="s">
        <v>10</v>
      </c>
      <c r="B250" s="4">
        <v>0</v>
      </c>
      <c r="C250" s="5">
        <f t="shared" si="19"/>
        <v>0</v>
      </c>
    </row>
    <row r="251" spans="1:3" x14ac:dyDescent="0.25">
      <c r="A251" s="6" t="s">
        <v>6</v>
      </c>
      <c r="B251">
        <v>0</v>
      </c>
      <c r="C251" s="22">
        <f t="shared" si="19"/>
        <v>0</v>
      </c>
    </row>
    <row r="252" spans="1:3" x14ac:dyDescent="0.25">
      <c r="A252" s="6" t="s">
        <v>11</v>
      </c>
      <c r="B252">
        <v>0</v>
      </c>
      <c r="C252" s="22">
        <f t="shared" si="19"/>
        <v>0</v>
      </c>
    </row>
    <row r="253" spans="1:3" x14ac:dyDescent="0.25">
      <c r="A253" s="3" t="s">
        <v>13</v>
      </c>
      <c r="B253" s="4">
        <v>24</v>
      </c>
      <c r="C253" s="5">
        <f t="shared" si="19"/>
        <v>24</v>
      </c>
    </row>
    <row r="254" spans="1:3" x14ac:dyDescent="0.25">
      <c r="A254" s="3" t="s">
        <v>15</v>
      </c>
      <c r="B254" s="4">
        <v>7</v>
      </c>
      <c r="C254" s="5">
        <f t="shared" si="19"/>
        <v>7</v>
      </c>
    </row>
    <row r="255" spans="1:3" x14ac:dyDescent="0.25">
      <c r="A255" s="6" t="s">
        <v>6</v>
      </c>
      <c r="B255">
        <v>5</v>
      </c>
      <c r="C255" s="22">
        <f t="shared" si="19"/>
        <v>5</v>
      </c>
    </row>
    <row r="256" spans="1:3" ht="15.75" thickBot="1" x14ac:dyDescent="0.3">
      <c r="A256" s="8" t="s">
        <v>11</v>
      </c>
      <c r="B256" s="9">
        <v>2</v>
      </c>
      <c r="C256" s="23">
        <f t="shared" si="19"/>
        <v>2</v>
      </c>
    </row>
    <row r="257" spans="1:3" x14ac:dyDescent="0.25">
      <c r="A257" s="11" t="s">
        <v>16</v>
      </c>
      <c r="B257" s="12">
        <f>+B253/B247</f>
        <v>0.77419354838709675</v>
      </c>
      <c r="C257" s="13">
        <f>+C253/C247</f>
        <v>0.77419354838709675</v>
      </c>
    </row>
    <row r="258" spans="1:3" ht="15.75" thickBot="1" x14ac:dyDescent="0.3">
      <c r="A258" s="14" t="s">
        <v>4</v>
      </c>
      <c r="B258" s="15">
        <f>+B253/(B247-B255-B251-B257)</f>
        <v>0.95140664961636823</v>
      </c>
      <c r="C258" s="16">
        <f>+C253/(C247-C255-C251-C257)</f>
        <v>0.95140664961636823</v>
      </c>
    </row>
  </sheetData>
  <sortState xmlns:xlrd2="http://schemas.microsoft.com/office/spreadsheetml/2017/richdata2" ref="I8:I217">
    <sortCondition ref="I8:I217"/>
  </sortState>
  <mergeCells count="21">
    <mergeCell ref="A64:A65"/>
    <mergeCell ref="A134:A135"/>
    <mergeCell ref="A1:E1"/>
    <mergeCell ref="A3:E3"/>
    <mergeCell ref="A4:E4"/>
    <mergeCell ref="A6:A7"/>
    <mergeCell ref="A36:A37"/>
    <mergeCell ref="A21:A22"/>
    <mergeCell ref="A246:A247"/>
    <mergeCell ref="A232:A233"/>
    <mergeCell ref="A106:A107"/>
    <mergeCell ref="A50:A51"/>
    <mergeCell ref="A162:A163"/>
    <mergeCell ref="A218:A219"/>
    <mergeCell ref="A176:A177"/>
    <mergeCell ref="A78:A79"/>
    <mergeCell ref="A92:A93"/>
    <mergeCell ref="A204:A205"/>
    <mergeCell ref="A120:A121"/>
    <mergeCell ref="A190:A191"/>
    <mergeCell ref="A148:A149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205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OCTUBRE 2024</dc:title>
  <dc:creator>ASUS</dc:creator>
  <cp:lastModifiedBy>Juan David Dominguez Arrieta</cp:lastModifiedBy>
  <dcterms:created xsi:type="dcterms:W3CDTF">2020-03-27T16:34:22Z</dcterms:created>
  <dcterms:modified xsi:type="dcterms:W3CDTF">2024-12-10T20:26:32Z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